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_Robi\____2024\0008_Oroszlany_Nyires_dulo_kozkut_250\Nyomtat\"/>
    </mc:Choice>
  </mc:AlternateContent>
  <xr:revisionPtr revIDLastSave="0" documentId="13_ncr:1_{C75A7D47-9DE8-4C60-98CC-2983F5564F9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nfo" sheetId="1" r:id="rId1"/>
    <sheet name="Főösszesítő" sheetId="2" r:id="rId2"/>
    <sheet name="Tétellista" sheetId="3" r:id="rId3"/>
  </sheets>
  <calcPr calcId="181029"/>
</workbook>
</file>

<file path=xl/calcChain.xml><?xml version="1.0" encoding="utf-8"?>
<calcChain xmlns="http://schemas.openxmlformats.org/spreadsheetml/2006/main">
  <c r="I25" i="3" l="1"/>
  <c r="D5" i="2" s="1"/>
  <c r="H25" i="3"/>
  <c r="C5" i="2" s="1"/>
  <c r="C6" i="2" s="1"/>
  <c r="C7" i="2" s="1"/>
  <c r="C8" i="2" s="1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I2" i="3"/>
  <c r="H2" i="3"/>
</calcChain>
</file>

<file path=xl/sharedStrings.xml><?xml version="1.0" encoding="utf-8"?>
<sst xmlns="http://schemas.openxmlformats.org/spreadsheetml/2006/main" count="161" uniqueCount="122">
  <si>
    <t>Exportált költségvetés adatai</t>
  </si>
  <si>
    <t>Költségvetés neve:</t>
  </si>
  <si>
    <t>Oroszlány Nyíres dűlő közkút létesítése</t>
  </si>
  <si>
    <t>Leírás:</t>
  </si>
  <si>
    <t>Költségvetés jellege:</t>
  </si>
  <si>
    <t>Új</t>
  </si>
  <si>
    <t>Tételek száma:</t>
  </si>
  <si>
    <t>23 db</t>
  </si>
  <si>
    <t>Munkanemek száma:</t>
  </si>
  <si>
    <t>6 db</t>
  </si>
  <si>
    <t>Fejezetek száma:</t>
  </si>
  <si>
    <t>Nem fejezetes</t>
  </si>
  <si>
    <t>Építmény tulajdonsága:</t>
  </si>
  <si>
    <t>Egyéb építmény</t>
  </si>
  <si>
    <t>Utolsó módosítás:</t>
  </si>
  <si>
    <t>2024-03-02 01:15:39</t>
  </si>
  <si>
    <t>Rezsióradíj:</t>
  </si>
  <si>
    <t>Bruttó végösszeg:</t>
  </si>
  <si>
    <t>Készítette:</t>
  </si>
  <si>
    <t>Figyelem!</t>
  </si>
  <si>
    <t>Ez az információs ablak az exportálással létrejött költségvetés alapadatait tartalmazza!</t>
  </si>
  <si>
    <t>A további munkafüzet-lapokon történő változtatások nincsenek hatással az oldal adataira!
Továbbá az ezen az oldalon kiadott módosítások nem változtatják a költségvetés adatait!</t>
  </si>
  <si>
    <t>Készült a TERC-ETALON Online Építőipari Költségvetés-készítő és Kiíró Programrendszerrel</t>
  </si>
  <si>
    <t>http://www.etalon.terc.hu</t>
  </si>
  <si>
    <t>Ssz.</t>
  </si>
  <si>
    <t>Tételszám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</si>
  <si>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</si>
  <si>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</si>
  <si>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</si>
  <si>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</si>
  <si>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</si>
  <si>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</si>
  <si>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</si>
  <si>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Megjegyzés</t>
  </si>
  <si>
    <t>ÉNGY kód</t>
  </si>
  <si>
    <t>K. jelző</t>
  </si>
  <si>
    <t>Munkanem</t>
  </si>
  <si>
    <t>Normaidő</t>
  </si>
  <si>
    <t>19-081-11.1.2</t>
  </si>
  <si>
    <t>Ellenőrző próbák készítése belső vízvezeték hálózatra, akkreditált vízminőség vizsgálat</t>
  </si>
  <si>
    <t>db</t>
  </si>
  <si>
    <t xml:space="preserve"> 190813277276</t>
  </si>
  <si>
    <t>ÖN</t>
  </si>
  <si>
    <t>19-900-1</t>
  </si>
  <si>
    <t>Közműkezelői szakfelügyelet</t>
  </si>
  <si>
    <t>21-003-2.1.3</t>
  </si>
  <si>
    <t>Közmű feltárása kézi erővel, talajosztály: IV.</t>
  </si>
  <si>
    <t>m3</t>
  </si>
  <si>
    <t xml:space="preserve"> 210030014695</t>
  </si>
  <si>
    <t>21-003-6.1.1</t>
  </si>
  <si>
    <t>Munkaárok földkiemelése közmű nélküli területen, gépi erővel, kiegészítő kézi munkával, bármely konzisztenciájú, I-IV. oszt. talajban, dúcolás nélkül, 3,0 m² szelvényig</t>
  </si>
  <si>
    <t xml:space="preserve"> 210030014884</t>
  </si>
  <si>
    <t>21-003-11.2.1</t>
  </si>
  <si>
    <t>Földvisszatöltés munkagödörbe vagy munkaárokba, tömörítés nélkül, réteges elterítéssel, I-IV. osztályú talajban, gépi erővel, az anyag súlypontja 10,0 m-en belül, a vezetéket (műtárgyat) környező 50 cm-en túli szelvényrészben</t>
  </si>
  <si>
    <t xml:space="preserve"> 210030015373</t>
  </si>
  <si>
    <t>21-008-2.2.2</t>
  </si>
  <si>
    <t>Tömörítés bármely tömörítési osztályban gépi erővel, kis felületen, tömörségi fok: 90%</t>
  </si>
  <si>
    <t xml:space="preserve"> 210080016234</t>
  </si>
  <si>
    <t>21-004-5.1.1.1</t>
  </si>
  <si>
    <t>Tükörkészítés tömörítés nélkül, sík felületen gépi erővel, kiegészítő kézi munkával talajosztály: I-IV.</t>
  </si>
  <si>
    <t>m2</t>
  </si>
  <si>
    <t xml:space="preserve"> 210040015663</t>
  </si>
  <si>
    <t>21-004-4.1.1</t>
  </si>
  <si>
    <t>Talajjavító réteg készítése vonalas létesítményeknél, 3,00 m szélességig vagy építményen belül, homokból</t>
  </si>
  <si>
    <t>53-001-31.1.1-0131571</t>
  </si>
  <si>
    <t>Egyoldalon tokos műanyag csatornacső beépítése földárokba, gumigyűrűs kötéssel, csőidomok nélkül, 1,00 m hosszú csövekből, külső csőátmérő: 110 mm, PIPELIFE PVC-U koextrudált tokos SUPER csatornacső 110x3,2x1000 mm SN4, KGEM110/1M-S</t>
  </si>
  <si>
    <t>m</t>
  </si>
  <si>
    <t xml:space="preserve"> 530012940203</t>
  </si>
  <si>
    <t>54-006-4.4-0158201</t>
  </si>
  <si>
    <t>Szerelvények kiegészítő elemei, tolózárszekrény, NORFOND GGG kerek tolózárszekrény, fedőfestéssel MTC RV d90, magasság 200 mm Cikkszám: NA009K</t>
  </si>
  <si>
    <t xml:space="preserve"> 540061696094</t>
  </si>
  <si>
    <t>54-016-7.1</t>
  </si>
  <si>
    <t>Csővezetékek fertőtlenítése, DN 200 méretig</t>
  </si>
  <si>
    <t xml:space="preserve"> 540160667250</t>
  </si>
  <si>
    <t>61-004-1.1-0111001</t>
  </si>
  <si>
    <t>Szórt alap készítése, egy rétegben, 15-25 cm vastagságban, 4 cm hézagkitöltéssel, zúzottkőből vagy kohósalakkőből, Zúzottkő dolomit, Z 22/150, Ugod</t>
  </si>
  <si>
    <t xml:space="preserve"> 610042849055</t>
  </si>
  <si>
    <t>21-011-1.2.1</t>
  </si>
  <si>
    <t>Fejtett föld felrakása szállítóeszközre, géppel, talajosztály I-IV.</t>
  </si>
  <si>
    <t>m³</t>
  </si>
  <si>
    <t xml:space="preserve"> 210110016406</t>
  </si>
  <si>
    <t>21-011-11.7</t>
  </si>
  <si>
    <t>Építési törmelék konténeres elszállítása, lerakása, lerakóhelyi díjjal, 10,0 m³-es konténerbe</t>
  </si>
  <si>
    <t xml:space="preserve"> 210110016801</t>
  </si>
  <si>
    <t>54-005-5.1-0110132</t>
  </si>
  <si>
    <t>PP, PE, KPE nyomócső szerelése, földárokban, hegesztett kötésekkel, idomok nélkül, csőátmérő: 16-50 mm között, PIPELIFE PE100 gáz nyomócső 32x3,0 mm, SDR11, 100GSDR11032EN200S</t>
  </si>
  <si>
    <t xml:space="preserve"> 540052069555</t>
  </si>
  <si>
    <t>54-006-2.3-0130585</t>
  </si>
  <si>
    <t>Menetes csatlakozású elzáró és szabályozó szerelvények elhelyezése, DN 25, MOFÉM AHA Univerzális gömbcsap 1" kb. menettel, toldattal, névleges méret 25 mm, sárgaréz, natúr, 16 bar, Csz: 113-0038-00</t>
  </si>
  <si>
    <t>GREINER MEGFÚRÓS GOLYÓSCSAP, NÉGYSZÖG PROFILOS, K-PE CSATLAKOZÁSSAL</t>
  </si>
  <si>
    <t xml:space="preserve"> 540060653821</t>
  </si>
  <si>
    <t>54-006-4.2.1</t>
  </si>
  <si>
    <t>Szerelvények kiegészítő elemei, beépítési készlet felszerelése, DN 65-80 között</t>
  </si>
  <si>
    <t xml:space="preserve"> 540063852684</t>
  </si>
  <si>
    <t>54-005-6.1-0210103</t>
  </si>
  <si>
    <t>PP, PE, KPE nyomócső idom szerelése, földárokban, hegesztett kötésekkel, csőátmérő: 16-50 mm között, WAVIN PE csatlakozó idom 32mm KPE tokos T idom, 10 bar, SBT032</t>
  </si>
  <si>
    <t xml:space="preserve"> 540050647460</t>
  </si>
  <si>
    <t>54-008-1-0220002</t>
  </si>
  <si>
    <t>Közkút elhelyezése, szerelése, DN 20 csatlakozással, Mohácsi Vasöntöde öntöttvas ejektoros közkút, díszes kivitelben, kagylóval, EK-88-00</t>
  </si>
  <si>
    <t xml:space="preserve"> 540081380831</t>
  </si>
  <si>
    <t>54-011-5-0249101</t>
  </si>
  <si>
    <t>Nyomvonaljelző szalag fektetése közművezetékek fölé, PIPELIFE "víz" jelölőszalag, VIZ-JELSZALAG</t>
  </si>
  <si>
    <t xml:space="preserve"> 540114317360</t>
  </si>
  <si>
    <t>23-003-3-0242210</t>
  </si>
  <si>
    <t>Vasbeton sáv-, talp-, lemez- vagy gerendaalap készítése helyszínen kevert .....minőségű betonból, C25/30 - XC2 - 16 - F3 - CEM 32,5, m = 6,6 finomsági modulussal</t>
  </si>
  <si>
    <t>C30/37-XC4-XA2-XV3(H)-32-F2</t>
  </si>
  <si>
    <t xml:space="preserve"> 230030024335</t>
  </si>
  <si>
    <t>19-010-1.21.2</t>
  </si>
  <si>
    <t>Általános teendők, befejezés szakaszában, megvalósulási tervdokumentáció elkészítése</t>
  </si>
  <si>
    <t xml:space="preserve"> 190102244314</t>
  </si>
  <si>
    <t>19-081-11.1.1</t>
  </si>
  <si>
    <t>Ellenőrző próbák készítése belső vízvezeték hálózatra, hatósági víznyomáspróba (Vízmű számla)</t>
  </si>
  <si>
    <t xml:space="preserve"> 190812244914</t>
  </si>
  <si>
    <t>Építmény közvetlen költségei (HUF)</t>
  </si>
  <si>
    <t>Költségvetés főösszesítő</t>
  </si>
  <si>
    <t>Megnevezés</t>
  </si>
  <si>
    <t>Anyagköltség</t>
  </si>
  <si>
    <t>Díjköltség</t>
  </si>
  <si>
    <t>1 Építmény közvetlen költségei</t>
  </si>
  <si>
    <t>2.1 ÁFA vetítési alap</t>
  </si>
  <si>
    <t>2.2 ÁFA</t>
  </si>
  <si>
    <t>3 A munka ára (HUF)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</si>
</sst>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0"/>
    <numFmt numFmtId="165" formatCode="###\ ###\ ###\ ##0\ \F\t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b/>
      <sz val="14"/>
      <color theme="1"/>
      <name val="Times New Roman"/>
      <family val="2"/>
    </font>
    <font>
      <b/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/>
    </xf>
    <xf numFmtId="165" fontId="1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0" fontId="2" fillId="0" borderId="2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 wrapText="1"/>
    </xf>
    <xf numFmtId="164" fontId="1" fillId="0" borderId="3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talon.terc.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workbookViewId="0">
      <selection activeCell="B16" sqref="B16"/>
    </sheetView>
  </sheetViews>
  <sheetFormatPr defaultRowHeight="15" x14ac:dyDescent="0.25"/>
  <cols>
    <col min="1" max="2" width="30.7109375" customWidth="1"/>
  </cols>
  <sheetData>
    <row r="1" spans="1:2" x14ac:dyDescent="0.25">
      <c r="A1" s="14" t="s">
        <v>0</v>
      </c>
      <c r="B1" s="14"/>
    </row>
    <row r="2" spans="1:2" ht="25.5" x14ac:dyDescent="0.25">
      <c r="A2" s="2" t="s">
        <v>1</v>
      </c>
      <c r="B2" s="3" t="s">
        <v>2</v>
      </c>
    </row>
    <row r="3" spans="1:2" x14ac:dyDescent="0.25">
      <c r="A3" s="2" t="s">
        <v>3</v>
      </c>
      <c r="B3" s="3"/>
    </row>
    <row r="4" spans="1:2" x14ac:dyDescent="0.25">
      <c r="A4" s="2" t="s">
        <v>4</v>
      </c>
      <c r="B4" s="3" t="s">
        <v>5</v>
      </c>
    </row>
    <row r="5" spans="1:2" x14ac:dyDescent="0.25">
      <c r="A5" s="2" t="s">
        <v>6</v>
      </c>
      <c r="B5" s="3" t="s">
        <v>7</v>
      </c>
    </row>
    <row r="6" spans="1:2" x14ac:dyDescent="0.25">
      <c r="A6" s="2" t="s">
        <v>8</v>
      </c>
      <c r="B6" s="3" t="s">
        <v>9</v>
      </c>
    </row>
    <row r="7" spans="1:2" x14ac:dyDescent="0.25">
      <c r="A7" s="2" t="s">
        <v>10</v>
      </c>
      <c r="B7" s="3" t="s">
        <v>11</v>
      </c>
    </row>
    <row r="8" spans="1:2" x14ac:dyDescent="0.25">
      <c r="A8" s="2" t="s">
        <v>12</v>
      </c>
      <c r="B8" s="3" t="s">
        <v>13</v>
      </c>
    </row>
    <row r="10" spans="1:2" x14ac:dyDescent="0.25">
      <c r="A10" s="2" t="s">
        <v>14</v>
      </c>
      <c r="B10" s="3" t="s">
        <v>15</v>
      </c>
    </row>
    <row r="12" spans="1:2" x14ac:dyDescent="0.25">
      <c r="A12" s="2" t="s">
        <v>16</v>
      </c>
      <c r="B12" s="4">
        <v>0</v>
      </c>
    </row>
    <row r="13" spans="1:2" x14ac:dyDescent="0.25">
      <c r="A13" s="2" t="s">
        <v>17</v>
      </c>
      <c r="B13" s="5">
        <v>0</v>
      </c>
    </row>
    <row r="15" spans="1:2" x14ac:dyDescent="0.25">
      <c r="A15" s="2" t="s">
        <v>18</v>
      </c>
      <c r="B15" s="3"/>
    </row>
    <row r="17" spans="1:2" x14ac:dyDescent="0.25">
      <c r="A17" s="2" t="s">
        <v>19</v>
      </c>
    </row>
    <row r="18" spans="1:2" x14ac:dyDescent="0.25">
      <c r="A18" s="15" t="s">
        <v>20</v>
      </c>
      <c r="B18" s="15"/>
    </row>
    <row r="21" spans="1:2" x14ac:dyDescent="0.25">
      <c r="A21" s="15" t="s">
        <v>21</v>
      </c>
      <c r="B21" s="15"/>
    </row>
    <row r="26" spans="1:2" x14ac:dyDescent="0.25">
      <c r="A26" s="16" t="s">
        <v>22</v>
      </c>
      <c r="B26" s="16"/>
    </row>
    <row r="28" spans="1:2" x14ac:dyDescent="0.25">
      <c r="A28" s="3" t="s">
        <v>23</v>
      </c>
    </row>
  </sheetData>
  <mergeCells count="4">
    <mergeCell ref="A1:B1"/>
    <mergeCell ref="A18:B18"/>
    <mergeCell ref="A21:B21"/>
    <mergeCell ref="A26:B26"/>
  </mergeCells>
  <hyperlinks>
    <hyperlink ref="A2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sqref="A1:D1"/>
    </sheetView>
  </sheetViews>
  <sheetFormatPr defaultRowHeight="15" x14ac:dyDescent="0.25"/>
  <cols>
    <col min="1" max="1" width="30.7109375" customWidth="1"/>
    <col min="2" max="2" width="8.7109375" customWidth="1"/>
    <col min="3" max="4" width="12.7109375" customWidth="1"/>
  </cols>
  <sheetData>
    <row r="1" spans="1:4" x14ac:dyDescent="0.25">
      <c r="A1" s="16"/>
      <c r="B1" s="16"/>
      <c r="C1" s="16"/>
      <c r="D1" s="16"/>
    </row>
    <row r="3" spans="1:4" ht="18.75" x14ac:dyDescent="0.25">
      <c r="A3" s="17" t="s">
        <v>114</v>
      </c>
      <c r="B3" s="17"/>
      <c r="C3" s="17"/>
      <c r="D3" s="17"/>
    </row>
    <row r="4" spans="1:4" x14ac:dyDescent="0.25">
      <c r="A4" s="1" t="s">
        <v>115</v>
      </c>
      <c r="B4" s="6"/>
      <c r="C4" s="6" t="s">
        <v>116</v>
      </c>
      <c r="D4" s="6" t="s">
        <v>117</v>
      </c>
    </row>
    <row r="5" spans="1:4" x14ac:dyDescent="0.25">
      <c r="A5" s="3" t="s">
        <v>118</v>
      </c>
      <c r="C5" s="7">
        <f>ROUND(Tétellista!H25,0)</f>
        <v>0</v>
      </c>
      <c r="D5" s="7">
        <f>ROUND(Tétellista!I25,0)</f>
        <v>0</v>
      </c>
    </row>
    <row r="6" spans="1:4" x14ac:dyDescent="0.25">
      <c r="A6" s="3" t="s">
        <v>119</v>
      </c>
      <c r="C6" s="18">
        <f>ROUND(C5+D5,0)</f>
        <v>0</v>
      </c>
      <c r="D6" s="18"/>
    </row>
    <row r="7" spans="1:4" x14ac:dyDescent="0.25">
      <c r="A7" s="3" t="s">
        <v>120</v>
      </c>
      <c r="B7" s="8">
        <v>0</v>
      </c>
      <c r="C7" s="18">
        <f>ROUND(C6*B7,0)</f>
        <v>0</v>
      </c>
      <c r="D7" s="18"/>
    </row>
    <row r="8" spans="1:4" x14ac:dyDescent="0.25">
      <c r="A8" s="9" t="s">
        <v>121</v>
      </c>
      <c r="B8" s="9"/>
      <c r="C8" s="19">
        <f>ROUND(C7+C6,0)</f>
        <v>0</v>
      </c>
      <c r="D8" s="19"/>
    </row>
  </sheetData>
  <mergeCells count="5">
    <mergeCell ref="A1:D1"/>
    <mergeCell ref="A3:D3"/>
    <mergeCell ref="C6:D6"/>
    <mergeCell ref="C7:D7"/>
    <mergeCell ref="C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"/>
  <sheetViews>
    <sheetView tabSelected="1" workbookViewId="0"/>
  </sheetViews>
  <sheetFormatPr defaultRowHeight="15" x14ac:dyDescent="0.25"/>
  <cols>
    <col min="1" max="1" width="4.7109375" customWidth="1"/>
    <col min="2" max="2" width="20.7109375" customWidth="1"/>
    <col min="3" max="3" width="35.7109375" customWidth="1"/>
    <col min="4" max="4" width="7.7109375" customWidth="1"/>
    <col min="5" max="5" width="8.7109375" customWidth="1"/>
    <col min="6" max="9" width="12.7109375" customWidth="1"/>
    <col min="10" max="10" width="20.7109375" customWidth="1"/>
    <col min="11" max="11" width="12.7109375" customWidth="1"/>
    <col min="12" max="12" width="6.7109375" customWidth="1"/>
    <col min="13" max="14" width="8.7109375" customWidth="1"/>
  </cols>
  <sheetData>
    <row r="1" spans="1:14" ht="25.5" x14ac:dyDescent="0.25">
      <c r="A1" s="1" t="s">
        <v>24</v>
      </c>
      <c r="B1" s="1" t="s">
        <v>25</v>
      </c>
      <c r="C1" s="1" t="s">
        <v>26</v>
      </c>
      <c r="D1" s="6" t="s">
        <v>27</v>
      </c>
      <c r="E1" s="6" t="s">
        <v>28</v>
      </c>
      <c r="F1" s="6" t="s">
        <v>29</v>
      </c>
      <c r="G1" s="6" t="s">
        <v>30</v>
      </c>
      <c r="H1" s="6" t="s">
        <v>31</v>
      </c>
      <c r="I1" s="6" t="s">
        <v>32</v>
      </c>
      <c r="J1" s="10" t="s">
        <v>33</v>
      </c>
      <c r="K1" s="10" t="s">
        <v>34</v>
      </c>
      <c r="L1" s="10" t="s">
        <v>35</v>
      </c>
      <c r="M1" s="10" t="s">
        <v>36</v>
      </c>
      <c r="N1" s="10" t="s">
        <v>37</v>
      </c>
    </row>
    <row r="2" spans="1:14" ht="25.5" x14ac:dyDescent="0.25">
      <c r="A2" s="3">
        <v>1</v>
      </c>
      <c r="B2" s="2" t="s">
        <v>38</v>
      </c>
      <c r="C2" s="3" t="s">
        <v>39</v>
      </c>
      <c r="D2" s="2">
        <v>2</v>
      </c>
      <c r="E2" s="3" t="s">
        <v>40</v>
      </c>
      <c r="F2" s="4"/>
      <c r="G2" s="4"/>
      <c r="H2" s="7">
        <f t="shared" ref="H2:H24" si="0">ROUND(F2*D2,0)</f>
        <v>0</v>
      </c>
      <c r="I2" s="7">
        <f t="shared" ref="I2:I24" si="1">ROUND(G2*D2,0)</f>
        <v>0</v>
      </c>
      <c r="J2" s="11"/>
      <c r="K2" s="12" t="s">
        <v>41</v>
      </c>
      <c r="L2" s="3" t="s">
        <v>42</v>
      </c>
      <c r="M2" s="3">
        <v>19</v>
      </c>
      <c r="N2" s="3">
        <v>0</v>
      </c>
    </row>
    <row r="3" spans="1:14" x14ac:dyDescent="0.25">
      <c r="A3" s="3">
        <v>2</v>
      </c>
      <c r="B3" s="2" t="s">
        <v>43</v>
      </c>
      <c r="C3" s="3" t="s">
        <v>44</v>
      </c>
      <c r="D3" s="2">
        <v>1</v>
      </c>
      <c r="E3" s="3" t="s">
        <v>40</v>
      </c>
      <c r="F3" s="4"/>
      <c r="G3" s="4"/>
      <c r="H3" s="7">
        <f t="shared" si="0"/>
        <v>0</v>
      </c>
      <c r="I3" s="7">
        <f t="shared" si="1"/>
        <v>0</v>
      </c>
      <c r="J3" s="11"/>
      <c r="K3" s="12"/>
      <c r="L3" s="3"/>
      <c r="M3" s="3">
        <v>19</v>
      </c>
      <c r="N3" s="3">
        <v>0</v>
      </c>
    </row>
    <row r="4" spans="1:14" x14ac:dyDescent="0.25">
      <c r="A4" s="3">
        <v>3</v>
      </c>
      <c r="B4" s="2" t="s">
        <v>45</v>
      </c>
      <c r="C4" s="3" t="s">
        <v>46</v>
      </c>
      <c r="D4" s="2">
        <v>10</v>
      </c>
      <c r="E4" s="3" t="s">
        <v>47</v>
      </c>
      <c r="F4" s="4"/>
      <c r="G4" s="4"/>
      <c r="H4" s="7">
        <f t="shared" si="0"/>
        <v>0</v>
      </c>
      <c r="I4" s="7">
        <f t="shared" si="1"/>
        <v>0</v>
      </c>
      <c r="J4" s="11"/>
      <c r="K4" s="12" t="s">
        <v>48</v>
      </c>
      <c r="L4" s="3" t="s">
        <v>42</v>
      </c>
      <c r="M4" s="3">
        <v>21</v>
      </c>
      <c r="N4" s="3">
        <v>5.58</v>
      </c>
    </row>
    <row r="5" spans="1:14" ht="63.75" x14ac:dyDescent="0.25">
      <c r="A5" s="3">
        <v>4</v>
      </c>
      <c r="B5" s="2" t="s">
        <v>49</v>
      </c>
      <c r="C5" s="3" t="s">
        <v>50</v>
      </c>
      <c r="D5" s="2">
        <v>100</v>
      </c>
      <c r="E5" s="3" t="s">
        <v>47</v>
      </c>
      <c r="F5" s="4"/>
      <c r="G5" s="4"/>
      <c r="H5" s="7">
        <f t="shared" si="0"/>
        <v>0</v>
      </c>
      <c r="I5" s="7">
        <f t="shared" si="1"/>
        <v>0</v>
      </c>
      <c r="J5" s="11"/>
      <c r="K5" s="12" t="s">
        <v>51</v>
      </c>
      <c r="L5" s="3" t="s">
        <v>42</v>
      </c>
      <c r="M5" s="3">
        <v>21</v>
      </c>
      <c r="N5" s="3">
        <v>0.63</v>
      </c>
    </row>
    <row r="6" spans="1:14" ht="76.5" x14ac:dyDescent="0.25">
      <c r="A6" s="3">
        <v>5</v>
      </c>
      <c r="B6" s="2" t="s">
        <v>52</v>
      </c>
      <c r="C6" s="3" t="s">
        <v>53</v>
      </c>
      <c r="D6" s="2">
        <v>58.4</v>
      </c>
      <c r="E6" s="3" t="s">
        <v>47</v>
      </c>
      <c r="F6" s="4"/>
      <c r="G6" s="4"/>
      <c r="H6" s="7">
        <f t="shared" si="0"/>
        <v>0</v>
      </c>
      <c r="I6" s="7">
        <f t="shared" si="1"/>
        <v>0</v>
      </c>
      <c r="J6" s="11"/>
      <c r="K6" s="12" t="s">
        <v>54</v>
      </c>
      <c r="L6" s="3" t="s">
        <v>42</v>
      </c>
      <c r="M6" s="3">
        <v>21</v>
      </c>
      <c r="N6" s="3">
        <v>0.3</v>
      </c>
    </row>
    <row r="7" spans="1:14" ht="25.5" x14ac:dyDescent="0.25">
      <c r="A7" s="3">
        <v>6</v>
      </c>
      <c r="B7" s="2" t="s">
        <v>55</v>
      </c>
      <c r="C7" s="3" t="s">
        <v>56</v>
      </c>
      <c r="D7" s="2">
        <v>100</v>
      </c>
      <c r="E7" s="3" t="s">
        <v>47</v>
      </c>
      <c r="F7" s="4"/>
      <c r="G7" s="4"/>
      <c r="H7" s="7">
        <f t="shared" si="0"/>
        <v>0</v>
      </c>
      <c r="I7" s="7">
        <f t="shared" si="1"/>
        <v>0</v>
      </c>
      <c r="J7" s="11"/>
      <c r="K7" s="12" t="s">
        <v>57</v>
      </c>
      <c r="L7" s="3" t="s">
        <v>42</v>
      </c>
      <c r="M7" s="3">
        <v>21</v>
      </c>
      <c r="N7" s="3">
        <v>0</v>
      </c>
    </row>
    <row r="8" spans="1:14" ht="38.25" x14ac:dyDescent="0.25">
      <c r="A8" s="3">
        <v>7</v>
      </c>
      <c r="B8" s="2" t="s">
        <v>58</v>
      </c>
      <c r="C8" s="3" t="s">
        <v>59</v>
      </c>
      <c r="D8" s="2">
        <v>83.4</v>
      </c>
      <c r="E8" s="3" t="s">
        <v>60</v>
      </c>
      <c r="F8" s="4"/>
      <c r="G8" s="4"/>
      <c r="H8" s="7">
        <f t="shared" si="0"/>
        <v>0</v>
      </c>
      <c r="I8" s="7">
        <f t="shared" si="1"/>
        <v>0</v>
      </c>
      <c r="J8" s="11"/>
      <c r="K8" s="12" t="s">
        <v>61</v>
      </c>
      <c r="L8" s="3" t="s">
        <v>42</v>
      </c>
      <c r="M8" s="3">
        <v>21</v>
      </c>
      <c r="N8" s="3">
        <v>0.01</v>
      </c>
    </row>
    <row r="9" spans="1:14" ht="38.25" x14ac:dyDescent="0.25">
      <c r="A9" s="3">
        <v>8</v>
      </c>
      <c r="B9" s="2" t="s">
        <v>62</v>
      </c>
      <c r="C9" s="3" t="s">
        <v>63</v>
      </c>
      <c r="D9" s="2">
        <v>41.7</v>
      </c>
      <c r="E9" s="3" t="s">
        <v>47</v>
      </c>
      <c r="F9" s="4"/>
      <c r="G9" s="4"/>
      <c r="H9" s="7">
        <f t="shared" si="0"/>
        <v>0</v>
      </c>
      <c r="I9" s="7">
        <f t="shared" si="1"/>
        <v>0</v>
      </c>
      <c r="J9" s="11"/>
      <c r="K9" s="12"/>
      <c r="L9" s="3" t="s">
        <v>42</v>
      </c>
      <c r="M9" s="3">
        <v>21</v>
      </c>
      <c r="N9" s="3">
        <v>0.2</v>
      </c>
    </row>
    <row r="10" spans="1:14" ht="76.5" x14ac:dyDescent="0.25">
      <c r="A10" s="3">
        <v>9</v>
      </c>
      <c r="B10" s="2" t="s">
        <v>64</v>
      </c>
      <c r="C10" s="3" t="s">
        <v>65</v>
      </c>
      <c r="D10" s="2">
        <v>1</v>
      </c>
      <c r="E10" s="3" t="s">
        <v>66</v>
      </c>
      <c r="F10" s="4"/>
      <c r="G10" s="4"/>
      <c r="H10" s="7">
        <f t="shared" si="0"/>
        <v>0</v>
      </c>
      <c r="I10" s="7">
        <f t="shared" si="1"/>
        <v>0</v>
      </c>
      <c r="J10" s="11"/>
      <c r="K10" s="12" t="s">
        <v>67</v>
      </c>
      <c r="L10" s="3" t="s">
        <v>42</v>
      </c>
      <c r="M10" s="3">
        <v>53</v>
      </c>
      <c r="N10" s="3">
        <v>0.49</v>
      </c>
    </row>
    <row r="11" spans="1:14" ht="51" x14ac:dyDescent="0.25">
      <c r="A11" s="3">
        <v>10</v>
      </c>
      <c r="B11" s="2" t="s">
        <v>68</v>
      </c>
      <c r="C11" s="3" t="s">
        <v>69</v>
      </c>
      <c r="D11" s="2">
        <v>1</v>
      </c>
      <c r="E11" s="3" t="s">
        <v>40</v>
      </c>
      <c r="F11" s="4"/>
      <c r="G11" s="4"/>
      <c r="H11" s="7">
        <f t="shared" si="0"/>
        <v>0</v>
      </c>
      <c r="I11" s="7">
        <f t="shared" si="1"/>
        <v>0</v>
      </c>
      <c r="J11" s="11"/>
      <c r="K11" s="12" t="s">
        <v>70</v>
      </c>
      <c r="L11" s="3" t="s">
        <v>42</v>
      </c>
      <c r="M11" s="3">
        <v>54</v>
      </c>
      <c r="N11" s="3">
        <v>1</v>
      </c>
    </row>
    <row r="12" spans="1:14" x14ac:dyDescent="0.25">
      <c r="A12" s="3">
        <v>11</v>
      </c>
      <c r="B12" s="2" t="s">
        <v>71</v>
      </c>
      <c r="C12" s="3" t="s">
        <v>72</v>
      </c>
      <c r="D12" s="2">
        <v>185</v>
      </c>
      <c r="E12" s="3" t="s">
        <v>66</v>
      </c>
      <c r="F12" s="4"/>
      <c r="G12" s="4"/>
      <c r="H12" s="7">
        <f t="shared" si="0"/>
        <v>0</v>
      </c>
      <c r="I12" s="7">
        <f t="shared" si="1"/>
        <v>0</v>
      </c>
      <c r="J12" s="11"/>
      <c r="K12" s="12" t="s">
        <v>73</v>
      </c>
      <c r="L12" s="3" t="s">
        <v>42</v>
      </c>
      <c r="M12" s="3">
        <v>54</v>
      </c>
      <c r="N12" s="3">
        <v>0.2</v>
      </c>
    </row>
    <row r="13" spans="1:14" ht="51" x14ac:dyDescent="0.25">
      <c r="A13" s="3">
        <v>12</v>
      </c>
      <c r="B13" s="2" t="s">
        <v>74</v>
      </c>
      <c r="C13" s="3" t="s">
        <v>75</v>
      </c>
      <c r="D13" s="2">
        <v>14</v>
      </c>
      <c r="E13" s="3" t="s">
        <v>47</v>
      </c>
      <c r="F13" s="4"/>
      <c r="G13" s="4"/>
      <c r="H13" s="7">
        <f t="shared" si="0"/>
        <v>0</v>
      </c>
      <c r="I13" s="7">
        <f t="shared" si="1"/>
        <v>0</v>
      </c>
      <c r="J13" s="11"/>
      <c r="K13" s="12" t="s">
        <v>76</v>
      </c>
      <c r="L13" s="3" t="s">
        <v>42</v>
      </c>
      <c r="M13" s="3">
        <v>61</v>
      </c>
      <c r="N13" s="3">
        <v>1.42</v>
      </c>
    </row>
    <row r="14" spans="1:14" ht="25.5" x14ac:dyDescent="0.25">
      <c r="A14" s="3">
        <v>13</v>
      </c>
      <c r="B14" s="2" t="s">
        <v>77</v>
      </c>
      <c r="C14" s="3" t="s">
        <v>78</v>
      </c>
      <c r="D14" s="2">
        <v>41.7</v>
      </c>
      <c r="E14" s="3" t="s">
        <v>79</v>
      </c>
      <c r="F14" s="4"/>
      <c r="G14" s="4"/>
      <c r="H14" s="7">
        <f t="shared" si="0"/>
        <v>0</v>
      </c>
      <c r="I14" s="7">
        <f t="shared" si="1"/>
        <v>0</v>
      </c>
      <c r="J14" s="11"/>
      <c r="K14" s="12" t="s">
        <v>80</v>
      </c>
      <c r="L14" s="3" t="s">
        <v>42</v>
      </c>
      <c r="M14" s="3">
        <v>21</v>
      </c>
      <c r="N14" s="3">
        <v>0</v>
      </c>
    </row>
    <row r="15" spans="1:14" ht="38.25" x14ac:dyDescent="0.25">
      <c r="A15" s="3">
        <v>14</v>
      </c>
      <c r="B15" s="2" t="s">
        <v>81</v>
      </c>
      <c r="C15" s="3" t="s">
        <v>82</v>
      </c>
      <c r="D15" s="2">
        <v>4</v>
      </c>
      <c r="E15" s="3" t="s">
        <v>40</v>
      </c>
      <c r="F15" s="4"/>
      <c r="G15" s="4"/>
      <c r="H15" s="7">
        <f t="shared" si="0"/>
        <v>0</v>
      </c>
      <c r="I15" s="7">
        <f t="shared" si="1"/>
        <v>0</v>
      </c>
      <c r="J15" s="11"/>
      <c r="K15" s="12" t="s">
        <v>83</v>
      </c>
      <c r="L15" s="3" t="s">
        <v>42</v>
      </c>
      <c r="M15" s="3">
        <v>21</v>
      </c>
      <c r="N15" s="3">
        <v>0</v>
      </c>
    </row>
    <row r="16" spans="1:14" ht="63.75" x14ac:dyDescent="0.25">
      <c r="A16" s="3">
        <v>15</v>
      </c>
      <c r="B16" s="2" t="s">
        <v>84</v>
      </c>
      <c r="C16" s="3" t="s">
        <v>85</v>
      </c>
      <c r="D16" s="2">
        <v>167</v>
      </c>
      <c r="E16" s="3" t="s">
        <v>66</v>
      </c>
      <c r="F16" s="4"/>
      <c r="G16" s="4"/>
      <c r="H16" s="7">
        <f t="shared" si="0"/>
        <v>0</v>
      </c>
      <c r="I16" s="7">
        <f t="shared" si="1"/>
        <v>0</v>
      </c>
      <c r="J16" s="11"/>
      <c r="K16" s="12" t="s">
        <v>86</v>
      </c>
      <c r="L16" s="3" t="s">
        <v>42</v>
      </c>
      <c r="M16" s="3">
        <v>54</v>
      </c>
      <c r="N16" s="3">
        <v>0.1</v>
      </c>
    </row>
    <row r="17" spans="1:14" ht="63.75" x14ac:dyDescent="0.25">
      <c r="A17" s="3">
        <v>16</v>
      </c>
      <c r="B17" s="2" t="s">
        <v>87</v>
      </c>
      <c r="C17" s="3" t="s">
        <v>88</v>
      </c>
      <c r="D17" s="2">
        <v>1</v>
      </c>
      <c r="E17" s="3" t="s">
        <v>40</v>
      </c>
      <c r="F17" s="4"/>
      <c r="G17" s="4"/>
      <c r="H17" s="7">
        <f t="shared" si="0"/>
        <v>0</v>
      </c>
      <c r="I17" s="7">
        <f t="shared" si="1"/>
        <v>0</v>
      </c>
      <c r="J17" s="11" t="s">
        <v>89</v>
      </c>
      <c r="K17" s="12" t="s">
        <v>90</v>
      </c>
      <c r="L17" s="3" t="s">
        <v>42</v>
      </c>
      <c r="M17" s="3">
        <v>54</v>
      </c>
      <c r="N17" s="3">
        <v>0.12</v>
      </c>
    </row>
    <row r="18" spans="1:14" ht="25.5" x14ac:dyDescent="0.25">
      <c r="A18" s="3">
        <v>17</v>
      </c>
      <c r="B18" s="2" t="s">
        <v>91</v>
      </c>
      <c r="C18" s="3" t="s">
        <v>92</v>
      </c>
      <c r="D18" s="2">
        <v>1</v>
      </c>
      <c r="E18" s="3" t="s">
        <v>40</v>
      </c>
      <c r="F18" s="4"/>
      <c r="G18" s="4"/>
      <c r="H18" s="7">
        <f t="shared" si="0"/>
        <v>0</v>
      </c>
      <c r="I18" s="7">
        <f t="shared" si="1"/>
        <v>0</v>
      </c>
      <c r="J18" s="11"/>
      <c r="K18" s="12" t="s">
        <v>93</v>
      </c>
      <c r="L18" s="3" t="s">
        <v>42</v>
      </c>
      <c r="M18" s="3">
        <v>54</v>
      </c>
      <c r="N18" s="3">
        <v>0.12</v>
      </c>
    </row>
    <row r="19" spans="1:14" ht="63.75" x14ac:dyDescent="0.25">
      <c r="A19" s="3">
        <v>18</v>
      </c>
      <c r="B19" s="2" t="s">
        <v>94</v>
      </c>
      <c r="C19" s="3" t="s">
        <v>95</v>
      </c>
      <c r="D19" s="2">
        <v>1</v>
      </c>
      <c r="E19" s="3" t="s">
        <v>40</v>
      </c>
      <c r="F19" s="4"/>
      <c r="G19" s="4"/>
      <c r="H19" s="7">
        <f t="shared" si="0"/>
        <v>0</v>
      </c>
      <c r="I19" s="7">
        <f t="shared" si="1"/>
        <v>0</v>
      </c>
      <c r="J19" s="11"/>
      <c r="K19" s="12" t="s">
        <v>96</v>
      </c>
      <c r="L19" s="3" t="s">
        <v>42</v>
      </c>
      <c r="M19" s="3">
        <v>54</v>
      </c>
      <c r="N19" s="3">
        <v>1.07</v>
      </c>
    </row>
    <row r="20" spans="1:14" ht="51" x14ac:dyDescent="0.25">
      <c r="A20" s="3">
        <v>19</v>
      </c>
      <c r="B20" s="2" t="s">
        <v>97</v>
      </c>
      <c r="C20" s="3" t="s">
        <v>98</v>
      </c>
      <c r="D20" s="2">
        <v>1</v>
      </c>
      <c r="E20" s="3" t="s">
        <v>40</v>
      </c>
      <c r="F20" s="4"/>
      <c r="G20" s="4"/>
      <c r="H20" s="7">
        <f t="shared" si="0"/>
        <v>0</v>
      </c>
      <c r="I20" s="7">
        <f t="shared" si="1"/>
        <v>0</v>
      </c>
      <c r="J20" s="11"/>
      <c r="K20" s="12" t="s">
        <v>99</v>
      </c>
      <c r="L20" s="3" t="s">
        <v>42</v>
      </c>
      <c r="M20" s="3">
        <v>54</v>
      </c>
      <c r="N20" s="3">
        <v>5.08</v>
      </c>
    </row>
    <row r="21" spans="1:14" ht="38.25" x14ac:dyDescent="0.25">
      <c r="A21" s="3">
        <v>20</v>
      </c>
      <c r="B21" s="2" t="s">
        <v>100</v>
      </c>
      <c r="C21" s="3" t="s">
        <v>101</v>
      </c>
      <c r="D21" s="2">
        <v>167</v>
      </c>
      <c r="E21" s="3" t="s">
        <v>66</v>
      </c>
      <c r="F21" s="4"/>
      <c r="G21" s="4"/>
      <c r="H21" s="7">
        <f t="shared" si="0"/>
        <v>0</v>
      </c>
      <c r="I21" s="7">
        <f t="shared" si="1"/>
        <v>0</v>
      </c>
      <c r="J21" s="11"/>
      <c r="K21" s="12" t="s">
        <v>102</v>
      </c>
      <c r="L21" s="3" t="s">
        <v>42</v>
      </c>
      <c r="M21" s="3">
        <v>54</v>
      </c>
      <c r="N21" s="3">
        <v>0.03</v>
      </c>
    </row>
    <row r="22" spans="1:14" ht="51" x14ac:dyDescent="0.25">
      <c r="A22" s="3">
        <v>21</v>
      </c>
      <c r="B22" s="2" t="s">
        <v>103</v>
      </c>
      <c r="C22" s="3" t="s">
        <v>104</v>
      </c>
      <c r="D22" s="2">
        <v>0.3</v>
      </c>
      <c r="E22" s="3" t="s">
        <v>79</v>
      </c>
      <c r="F22" s="4"/>
      <c r="G22" s="4"/>
      <c r="H22" s="7">
        <f t="shared" si="0"/>
        <v>0</v>
      </c>
      <c r="I22" s="7">
        <f t="shared" si="1"/>
        <v>0</v>
      </c>
      <c r="J22" s="11" t="s">
        <v>105</v>
      </c>
      <c r="K22" s="12" t="s">
        <v>106</v>
      </c>
      <c r="L22" s="3" t="s">
        <v>42</v>
      </c>
      <c r="M22" s="3">
        <v>23</v>
      </c>
      <c r="N22" s="3">
        <v>3.24</v>
      </c>
    </row>
    <row r="23" spans="1:14" ht="25.5" x14ac:dyDescent="0.25">
      <c r="A23" s="3">
        <v>22</v>
      </c>
      <c r="B23" s="2" t="s">
        <v>107</v>
      </c>
      <c r="C23" s="3" t="s">
        <v>108</v>
      </c>
      <c r="D23" s="2">
        <v>1</v>
      </c>
      <c r="E23" s="3" t="s">
        <v>40</v>
      </c>
      <c r="F23" s="4"/>
      <c r="G23" s="4"/>
      <c r="H23" s="7">
        <f t="shared" si="0"/>
        <v>0</v>
      </c>
      <c r="I23" s="7">
        <f t="shared" si="1"/>
        <v>0</v>
      </c>
      <c r="J23" s="11"/>
      <c r="K23" s="12" t="s">
        <v>109</v>
      </c>
      <c r="L23" s="3" t="s">
        <v>42</v>
      </c>
      <c r="M23" s="3">
        <v>19</v>
      </c>
      <c r="N23" s="3">
        <v>0</v>
      </c>
    </row>
    <row r="24" spans="1:14" ht="38.25" x14ac:dyDescent="0.25">
      <c r="A24" s="3">
        <v>23</v>
      </c>
      <c r="B24" s="2" t="s">
        <v>110</v>
      </c>
      <c r="C24" s="3" t="s">
        <v>111</v>
      </c>
      <c r="D24" s="2">
        <v>1</v>
      </c>
      <c r="E24" s="3" t="s">
        <v>40</v>
      </c>
      <c r="F24" s="4"/>
      <c r="G24" s="4"/>
      <c r="H24" s="7">
        <f t="shared" si="0"/>
        <v>0</v>
      </c>
      <c r="I24" s="7">
        <f t="shared" si="1"/>
        <v>0</v>
      </c>
      <c r="J24" s="11"/>
      <c r="K24" s="12" t="s">
        <v>112</v>
      </c>
      <c r="L24" s="3" t="s">
        <v>42</v>
      </c>
      <c r="M24" s="3">
        <v>19</v>
      </c>
      <c r="N24" s="3">
        <v>0</v>
      </c>
    </row>
    <row r="25" spans="1:14" ht="28.5" x14ac:dyDescent="0.25">
      <c r="C25" s="9" t="s">
        <v>113</v>
      </c>
      <c r="D25" s="9"/>
      <c r="E25" s="9"/>
      <c r="F25" s="9"/>
      <c r="G25" s="9"/>
      <c r="H25" s="13">
        <f>ROUND(SUM(H2:H24),0)</f>
        <v>0</v>
      </c>
      <c r="I25" s="13">
        <f>ROUND(SUM(I2:I24),0)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Info</vt:lpstr>
      <vt:lpstr>Főösszesítő</vt:lpstr>
      <vt:lpstr>Tétellista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Oroszlány Nyíres dűlő közkút létesítése</dc:title>
  <dc:subject/>
  <dc:creator/>
  <cp:keywords/>
  <dc:description/>
  <cp:lastModifiedBy>Dell</cp:lastModifiedBy>
  <dcterms:created xsi:type="dcterms:W3CDTF">2024-03-02T00:21:18Z</dcterms:created>
  <dcterms:modified xsi:type="dcterms:W3CDTF">2024-03-02T00:18:36Z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429114</vt:lpwstr>
  </property>
  <property fmtid="{D5CDD505-2E9C-101B-9397-08002B2CF9AE}" pid="3" name="title">
    <vt:lpwstr>Oroszlány Nyíres dűlő közkút létesítése</vt:lpwstr>
  </property>
  <property fmtid="{D5CDD505-2E9C-101B-9397-08002B2CF9AE}" pid="4" name="lessonfee">
    <vt:i4>5070</vt:i4>
  </property>
  <property fmtid="{D5CDD505-2E9C-101B-9397-08002B2CF9AE}" pid="5" name="norm_type_id">
    <vt:lpwstr>1</vt:lpwstr>
  </property>
  <property fmtid="{D5CDD505-2E9C-101B-9397-08002B2CF9AE}" pid="6" name="tender_iow_id">
    <vt:lpwstr>18</vt:lpwstr>
  </property>
  <property fmtid="{D5CDD505-2E9C-101B-9397-08002B2CF9AE}" pid="7" name="created">
    <vt:lpwstr>2024-03-02 00:21:18</vt:lpwstr>
  </property>
  <property fmtid="{D5CDD505-2E9C-101B-9397-08002B2CF9AE}" pid="8" name="changed">
    <vt:lpwstr>2024-03-02 01:15:39</vt:lpwstr>
  </property>
  <property fmtid="{D5CDD505-2E9C-101B-9397-08002B2CF9AE}" pid="9" name="osum">
    <vt:i4>0</vt:i4>
  </property>
  <property fmtid="{D5CDD505-2E9C-101B-9397-08002B2CF9AE}" pid="10" name="priceversion">
    <vt:lpwstr>2022.01.01</vt:lpwstr>
  </property>
  <property fmtid="{D5CDD505-2E9C-101B-9397-08002B2CF9AE}" pid="11" name="currency">
    <vt:lpwstr>HUF</vt:lpwstr>
  </property>
</Properties>
</file>