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4_OKÖH_villámvédelem\00_Ajánlattételi felhívás - OKÖH_villámvédelem\"/>
    </mc:Choice>
  </mc:AlternateContent>
  <xr:revisionPtr revIDLastSave="0" documentId="13_ncr:1_{67CB6355-C0B0-4BE3-9AD5-791FACB63804}" xr6:coauthVersionLast="47" xr6:coauthVersionMax="47" xr10:uidLastSave="{00000000-0000-0000-0000-000000000000}"/>
  <bookViews>
    <workbookView xWindow="29190" yWindow="390" windowWidth="26355" windowHeight="15030" xr2:uid="{00000000-000D-0000-FFFF-FFFF00000000}"/>
  </bookViews>
  <sheets>
    <sheet name="Főösszesítő_I" sheetId="9" r:id="rId1"/>
    <sheet name="OKÖH villámvédelem" sheetId="5" r:id="rId2"/>
  </sheets>
  <definedNames>
    <definedName name="_xlnm.Print_Titles" localSheetId="1">'OKÖH villámvédelem'!$2:$2</definedName>
    <definedName name="_xlnm.Print_Area" localSheetId="0">Főösszesítő_I!$B$1:$F$32</definedName>
    <definedName name="_xlnm.Print_Area" localSheetId="1">'OKÖH villámvédelem'!$A$1:$K$56</definedName>
  </definedNames>
  <calcPr calcId="191029"/>
</workbook>
</file>

<file path=xl/calcChain.xml><?xml version="1.0" encoding="utf-8"?>
<calcChain xmlns="http://schemas.openxmlformats.org/spreadsheetml/2006/main">
  <c r="J53" i="5" l="1"/>
  <c r="I53" i="5"/>
  <c r="J51" i="5"/>
  <c r="I51" i="5"/>
  <c r="J49" i="5"/>
  <c r="I49" i="5"/>
  <c r="J47" i="5"/>
  <c r="I47" i="5"/>
  <c r="J45" i="5"/>
  <c r="I45" i="5"/>
  <c r="J43" i="5"/>
  <c r="I43" i="5"/>
  <c r="J41" i="5"/>
  <c r="I41" i="5"/>
  <c r="J39" i="5"/>
  <c r="I39" i="5"/>
  <c r="J37" i="5"/>
  <c r="I37" i="5"/>
  <c r="J35" i="5"/>
  <c r="I35" i="5"/>
  <c r="J33" i="5"/>
  <c r="I33" i="5"/>
  <c r="J31" i="5"/>
  <c r="I31" i="5"/>
  <c r="J29" i="5"/>
  <c r="I29" i="5"/>
  <c r="J27" i="5"/>
  <c r="I27" i="5"/>
  <c r="J25" i="5"/>
  <c r="I25" i="5"/>
  <c r="J23" i="5"/>
  <c r="I23" i="5"/>
  <c r="J21" i="5"/>
  <c r="I21" i="5"/>
  <c r="J19" i="5"/>
  <c r="I19" i="5"/>
  <c r="J17" i="5"/>
  <c r="I17" i="5"/>
  <c r="J15" i="5"/>
  <c r="I15" i="5"/>
  <c r="J13" i="5"/>
  <c r="I13" i="5"/>
  <c r="J11" i="5"/>
  <c r="I11" i="5"/>
  <c r="J9" i="5"/>
  <c r="I9" i="5"/>
  <c r="J7" i="5"/>
  <c r="I7" i="5"/>
  <c r="J5" i="5"/>
  <c r="I5" i="5"/>
  <c r="J3" i="5"/>
  <c r="I3" i="5"/>
  <c r="J55" i="5" l="1"/>
  <c r="E26" i="9" s="1"/>
  <c r="I55" i="5"/>
  <c r="D26" i="9" s="1"/>
  <c r="D27" i="9" l="1"/>
  <c r="D28" i="9" s="1"/>
  <c r="D29" i="9" s="1"/>
</calcChain>
</file>

<file path=xl/sharedStrings.xml><?xml version="1.0" encoding="utf-8"?>
<sst xmlns="http://schemas.openxmlformats.org/spreadsheetml/2006/main" count="139" uniqueCount="80">
  <si>
    <t>Ssz.</t>
  </si>
  <si>
    <t>Anyagköltség</t>
  </si>
  <si>
    <t>Díjköltség</t>
  </si>
  <si>
    <t>Megnevezés</t>
  </si>
  <si>
    <t>Tételszám</t>
  </si>
  <si>
    <t>Tétel szövege</t>
  </si>
  <si>
    <t>Menny.</t>
  </si>
  <si>
    <t>Egység</t>
  </si>
  <si>
    <t>71-013-1.2.2-0310306</t>
  </si>
  <si>
    <t>Villámhárító felfogóvezető szerelése, előre elkészített tartószerkezetre, sodronyból, kör- vagy laposacélból, lapos tetőn, betongúlára szerelve, 60 mm² felett, OBO horganyzott köracél, 10 mm, RD 10, R.sz.: 5021103</t>
  </si>
  <si>
    <t>m</t>
  </si>
  <si>
    <t>71-013-1.2.1-0310301</t>
  </si>
  <si>
    <t>Villámhárító felfogóvezető szerelése, előre elkészített tartószerkezetre, sodronyból, kör- vagy laposacélból, lapos tetőn, betongúlára szerelve, 60 mm²-ig, OBO horganyzott köracél, 8 mm, RD8, R.sz.: 5021081</t>
  </si>
  <si>
    <t>71-013-5.10.1</t>
  </si>
  <si>
    <t>Villám- és érintésvédelmi hálózat tartozékainak szerelése, összekötő kapocs és csőkapocs áramvezetős kötéshez, 1 csavaros kapocs</t>
  </si>
  <si>
    <t>db</t>
  </si>
  <si>
    <t>71-013-5.5.1</t>
  </si>
  <si>
    <t>Villám- és érintésvédelmi hálózat tartozékainak szerelése, földelő rúd vagy cső, 4 m hosszúságig</t>
  </si>
  <si>
    <t>71-013-5.12</t>
  </si>
  <si>
    <t>Villám- és érintésvédelmi hálózat tartozékainak szerelése, kiegészítő elemek</t>
  </si>
  <si>
    <t>71-013-5.10.4</t>
  </si>
  <si>
    <t>Villám- és érintésvédelmi hálózat tartozékainak szerelése, összekötő kapocs és csőkapocs áramvezetős kötéshez, 4 csavaros kapocs</t>
  </si>
  <si>
    <t>71-013-2.1.2-0555241</t>
  </si>
  <si>
    <t>Villámhárító levezető szerelése, előre elkészített tartószerkezetre, sodronyból, kör- vagy laposacélból, épületszerkezeten kívül, tartóra szerelve, 60 mm² felett, ELECTRAPLAN ZIN PV 30x3,5 mm-es laposvas, Csz: 800LAPOSVAS30X3,5.01 ELECTRAPLAN ZIN SR 02 (M8), lapos és körvezető összekötő, Csz: 800SR02M8.0000000001</t>
  </si>
  <si>
    <t>71-013-10.1</t>
  </si>
  <si>
    <t>Villámvédelmi hálózat tartószerkezeteinek szerelése, beton- vagy műanyag gúla</t>
  </si>
  <si>
    <t>71-013-5.1</t>
  </si>
  <si>
    <t>Villám- és érintésvédelmi hálózat tartozékainak szerelése, felfogórúd szívócsúccsal</t>
  </si>
  <si>
    <t>71-013-5.10.2</t>
  </si>
  <si>
    <t>Villám- és érintésvédelmi hálózat tartozékainak szerelése, összekötő kapocs és csőkapocs áramvezetős kötéshez, 2 csavaros kapocs</t>
  </si>
  <si>
    <t>Munkanem összesen (HUF)</t>
  </si>
  <si>
    <t>Költségvetés főösszesítő</t>
  </si>
  <si>
    <t>2.1 ÁFA vetítési alap</t>
  </si>
  <si>
    <t>2.2 ÁFA</t>
  </si>
  <si>
    <t>Anyag
egységár</t>
  </si>
  <si>
    <t>Díj
egységre</t>
  </si>
  <si>
    <t>Anyag
összesen</t>
  </si>
  <si>
    <t>Díj
összesen</t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</si>
  <si>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Alapföldelő vezető, talajba fektetve Ná10mm, St/tZN, DEHN 800010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</si>
  <si>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Levezetők összekötése gyűrűs vezetővel 2m/db (23db), Ná 8mm St/tZn köracél, vagy szalag (bilincs köracélhoz kiírva) DEHN  800008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</si>
  <si>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Multikapocs, földelővezető toldására,  DEHN 390050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</si>
  <si>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Földelőszonda bekötő vizsgáló (3m) V4A, Ná 10mm, összekötőről DEHN 860010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</si>
  <si>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Földelő szonda csúcs, Ná20mm, TG/tZN, hegyes DEHN 620001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</si>
  <si>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Csavaros kapocs földelőhöz DEHN 630120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</si>
  <si>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Szigetelő szalag, földelés csatlakozásoknál korrózióvédelemhez DEHN 556130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</si>
  <si>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Bontható vizsgáló-összekötő, közteslemezzel, kör és laposvezető összekötésére, 7-10mm/30-40mm, 12,6kA; St/tZn;1,3m magasan DEHN321045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</si>
  <si>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Oldalfali rögzítő földelő bekötőhöz 8-10mm/20mm/V4A/M8; 2db/1,3m; DEHN 274110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</si>
  <si>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Levezető szalag (laposvas) 30x3,5mm, 2,5m/vö, St/tZn, a szerkezeten hegesztve (50mm), a vizsgáló összekötőven csavarosan kötve; DEHN 810335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</si>
  <si>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Összekötő kiegyenlítő gyűrűs vezető a homlozaton körkörösen kialakítva (+3,0m magasságban), a homlokzati zártszelvényekhez hegesztve (50mm), vagy M6 önmetszőcsavarral rögzítve), DEHN 810335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</si>
  <si>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(Levezető szalag a homlokzaton, vagy a homlozat acél zártszelvénye felhasználva, rögzítőkkel DEHN 810335, 2 méterenként Ná max 7mm furat és M6x30 önmetsző csavarral rögzítve, zinnsprayvel védve- ha nem kerül a homlokzati zártszelvény felhasználásra)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</si>
  <si>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Zink spray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</si>
  <si>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Levezető szalag (laposvas) 30x3,5mm, 1,5m/levezető, St/tZn, a szerkezeten hegesztve (50mm), az összekötő hálózatnál  csavarosan kötve; DEHN 810335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</si>
  <si>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Perem és attika bádogozás bekötése, lemezcsiptető és drótfonat vezetővel , Ná 10mm drótfonat átvezető és drótfonat+szalag bilincs;  DEHN365059+ DEHN  801050+ DEHN 454000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</si>
  <si>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Összekötő kiegyenlítő gyűrűs vezető a homlozaton körkörösen kialakítva (+10,0m magasságban), a homlokzati zártszelvényekhez hegesztve (50mm), vagy M6 önmetszőcsavarral rögzítve), DEHN 810335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</si>
  <si>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Összekötő vezető a tetön, tartószerkezeten elhelyezve  Ná 8mm St/tZn köracél, vagy szalag DEHN  800008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</si>
  <si>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Tartószerkezet összekötő vezetőhöz, műanyag tartó+beton súly (1kg!!!!!!!!) DEHN253060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</si>
  <si>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Összekötő vezető multikapocs toldáshoz, és csatlakoztatásokhoz, MINŐSÍTETT! DEHN 390050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</si>
  <si>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Szabadonálló felfogórúd, hárlábú lesúylozással, 2500mm aktív alumínium felfogó hosszal, lábek rádiusza 320mm, szélteherbírás:137 km/h 3db 8,5kg súllyal, (Előírás: Eurocode 2 szélzóna, városi környezet minimum 104 km/h) DEHN 105525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</si>
  <si>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Szabadonálló felfogórúd, hárlábú lesúylozással, 3000mm aktív  alumínium felfogó hosszal, lábek rádiusza 320mm, szélteherbírás:112 km/h 3db 8,5kg súllyal, (Előírás: Eurocode 2 szélzóna, városi környezet minimum 104 km/h) DEHN 105530 (F1, F5, F8)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</si>
  <si>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Leterhelő súlyok 3 lábaú feflogóhoz 8,5 kg, beton  szabadonálló 2,5-3,5 m közötti felfogókhoz betonsúlyok DEHN 102075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</si>
  <si>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Leterhelő súlyok alátétlap 3 lábaú felfogóhoz 8,5 kg súly alá, szabadonálló 2,5-3,5 m közötti felfogókhoz alátétlemez DEHN 102060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</si>
  <si>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Felfogócsúcs felgogók végére, ZG, 7-10mm, DEHN 110000</t>
    </r>
  </si>
  <si>
    <r>
      <rPr>
        <b/>
        <i/>
        <sz val="8"/>
        <color theme="1"/>
        <rFont val="Arial"/>
        <family val="2"/>
        <charset val="238"/>
      </rPr>
      <t>Megjegyzés:</t>
    </r>
    <r>
      <rPr>
        <i/>
        <sz val="8"/>
        <color theme="1"/>
        <rFont val="Arial"/>
        <family val="2"/>
        <charset val="238"/>
      </rPr>
      <t xml:space="preserve"> Univerzális, nagy áram vezetőképes (200kA) minősítésű, kétcsavaros kapocs, 10/10-10/30, felfogó összekötőhálózathoz csatlakoztatásához DEHN 459200</t>
    </r>
  </si>
  <si>
    <t>Költségvetési tervet készítő (Ajálattevő):</t>
  </si>
  <si>
    <t>Neve:</t>
  </si>
  <si>
    <t>Székhelye:</t>
  </si>
  <si>
    <t>Tárgy:</t>
  </si>
  <si>
    <t xml:space="preserve">                                       </t>
  </si>
  <si>
    <t>Cím:</t>
  </si>
  <si>
    <t xml:space="preserve"> Kelt:</t>
  </si>
  <si>
    <t xml:space="preserve"> Készítette: ---</t>
  </si>
  <si>
    <t>A munka leírása:</t>
  </si>
  <si>
    <t xml:space="preserve">                                                                              </t>
  </si>
  <si>
    <t>1. Építmény közvetlen költségei</t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</si>
  <si>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</si>
  <si>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</si>
  <si>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2840 Oroszlány, Rákóczi Ferenc út 78.</t>
  </si>
  <si>
    <t>880 hrsz.</t>
  </si>
  <si>
    <t>Közigazgatási Intézményépület
norma szerinti villámvédelmi rendszer kiépítése</t>
  </si>
  <si>
    <t>Oroszlány Közös Önkormányzati Hivatal
norma szerinti villámvédelmi rendszer kiépítése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</si>
</sst>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##0"/>
    <numFmt numFmtId="165" formatCode="#,##0\ &quot;Ft&quot;"/>
    <numFmt numFmtId="166" formatCode="_-* #,##0&quot;Ft&quot;_-;\-* #,##0&quot;Ft&quot;_-;_-* &quot;-&quot;&quot;Ft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name val="Verdana"/>
      <family val="2"/>
      <charset val="238"/>
    </font>
    <font>
      <b/>
      <sz val="14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8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5" fontId="4" fillId="2" borderId="0" xfId="0" applyNumberFormat="1" applyFont="1" applyFill="1" applyAlignment="1" applyProtection="1">
      <alignment vertical="top"/>
      <protection locked="0"/>
    </xf>
    <xf numFmtId="165" fontId="3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 wrapText="1"/>
    </xf>
    <xf numFmtId="0" fontId="9" fillId="0" borderId="0" xfId="5" applyFont="1" applyAlignment="1">
      <alignment vertical="center"/>
    </xf>
    <xf numFmtId="0" fontId="4" fillId="0" borderId="0" xfId="5" applyFont="1" applyAlignment="1">
      <alignment horizontal="left" vertical="center" wrapText="1"/>
    </xf>
    <xf numFmtId="0" fontId="10" fillId="0" borderId="0" xfId="5" applyFont="1" applyAlignment="1">
      <alignment vertical="center" wrapText="1"/>
    </xf>
    <xf numFmtId="0" fontId="11" fillId="0" borderId="0" xfId="5" quotePrefix="1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indent="1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 wrapText="1"/>
    </xf>
    <xf numFmtId="0" fontId="12" fillId="0" borderId="0" xfId="5" applyFont="1" applyAlignment="1">
      <alignment horizontal="left" vertical="center" indent="1"/>
    </xf>
    <xf numFmtId="0" fontId="12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5" xfId="5" applyFont="1" applyBorder="1" applyAlignment="1">
      <alignment horizontal="right" vertical="center"/>
    </xf>
    <xf numFmtId="165" fontId="10" fillId="0" borderId="5" xfId="5" applyNumberFormat="1" applyFont="1" applyBorder="1" applyAlignment="1">
      <alignment vertical="center"/>
    </xf>
    <xf numFmtId="10" fontId="10" fillId="0" borderId="5" xfId="5" applyNumberFormat="1" applyFont="1" applyBorder="1" applyAlignment="1">
      <alignment vertical="center"/>
    </xf>
    <xf numFmtId="0" fontId="17" fillId="0" borderId="0" xfId="1" applyFont="1" applyAlignment="1">
      <alignment horizontal="left" vertical="top"/>
    </xf>
    <xf numFmtId="0" fontId="1" fillId="0" borderId="0" xfId="5" applyAlignment="1">
      <alignment horizontal="left" vertical="top"/>
    </xf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14" fontId="12" fillId="2" borderId="0" xfId="1" applyNumberFormat="1" applyFont="1" applyFill="1" applyAlignment="1" applyProtection="1">
      <alignment vertical="center"/>
      <protection locked="0"/>
    </xf>
    <xf numFmtId="0" fontId="20" fillId="4" borderId="1" xfId="0" applyFont="1" applyFill="1" applyBorder="1" applyAlignment="1">
      <alignment horizontal="center" vertical="center" wrapText="1"/>
    </xf>
    <xf numFmtId="164" fontId="21" fillId="3" borderId="2" xfId="0" applyNumberFormat="1" applyFont="1" applyFill="1" applyBorder="1" applyAlignment="1">
      <alignment horizontal="center" vertical="top" wrapText="1"/>
    </xf>
    <xf numFmtId="164" fontId="21" fillId="3" borderId="2" xfId="0" applyNumberFormat="1" applyFont="1" applyFill="1" applyBorder="1" applyAlignment="1">
      <alignment vertical="top" wrapText="1"/>
    </xf>
    <xf numFmtId="165" fontId="21" fillId="3" borderId="2" xfId="0" applyNumberFormat="1" applyFont="1" applyFill="1" applyBorder="1" applyAlignment="1">
      <alignment vertical="top" wrapText="1"/>
    </xf>
    <xf numFmtId="165" fontId="10" fillId="0" borderId="5" xfId="5" applyNumberFormat="1" applyFont="1" applyBorder="1" applyAlignment="1">
      <alignment horizontal="center" vertical="center"/>
    </xf>
    <xf numFmtId="165" fontId="15" fillId="3" borderId="3" xfId="5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0" fontId="13" fillId="2" borderId="0" xfId="5" applyFont="1" applyFill="1" applyAlignment="1" applyProtection="1">
      <alignment horizontal="left" vertical="center" indent="2"/>
      <protection locked="0"/>
    </xf>
    <xf numFmtId="0" fontId="14" fillId="2" borderId="0" xfId="5" applyFont="1" applyFill="1" applyAlignment="1" applyProtection="1">
      <alignment horizontal="left" vertical="center" indent="2"/>
      <protection locked="0"/>
    </xf>
    <xf numFmtId="0" fontId="8" fillId="3" borderId="0" xfId="5" applyFont="1" applyFill="1" applyAlignment="1">
      <alignment horizontal="center" vertical="center" wrapText="1"/>
    </xf>
    <xf numFmtId="0" fontId="12" fillId="0" borderId="0" xfId="5" applyFont="1" applyAlignment="1">
      <alignment horizontal="left" vertical="center" wrapText="1" indent="2"/>
    </xf>
    <xf numFmtId="0" fontId="8" fillId="3" borderId="5" xfId="5" applyFont="1" applyFill="1" applyBorder="1" applyAlignment="1">
      <alignment horizontal="left" vertical="center" wrapText="1"/>
    </xf>
    <xf numFmtId="165" fontId="12" fillId="0" borderId="4" xfId="5" applyNumberFormat="1" applyFont="1" applyBorder="1" applyAlignment="1">
      <alignment horizontal="center" vertical="center"/>
    </xf>
  </cellXfs>
  <cellStyles count="6">
    <cellStyle name="Normál" xfId="0" builtinId="0"/>
    <cellStyle name="Normál 2" xfId="1" xr:uid="{C0621B2B-1FBF-4ECA-A556-B84A11DAF67B}"/>
    <cellStyle name="Normál 2 2" xfId="4" xr:uid="{F1FA127F-7E5B-4DBC-97FE-F6492FCC3562}"/>
    <cellStyle name="Normál 3" xfId="5" xr:uid="{1F04F9E7-0C90-4A57-BDF1-39262072F691}"/>
    <cellStyle name="Pénznem [0] 2" xfId="3" xr:uid="{EC273457-74A1-426A-AE13-4BFE8E743FAD}"/>
    <cellStyle name="Százalék 2" xfId="2" xr:uid="{D59EACE6-7849-4DFF-8C8F-C61AFB4DAF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0957-0FE4-43F4-B2A3-B2826584BE07}">
  <sheetPr>
    <pageSetUpPr fitToPage="1"/>
  </sheetPr>
  <dimension ref="B1:F33"/>
  <sheetViews>
    <sheetView tabSelected="1" view="pageBreakPreview" zoomScale="85" zoomScaleNormal="95" zoomScaleSheetLayoutView="85" workbookViewId="0">
      <selection activeCell="B5" sqref="B5:E5"/>
    </sheetView>
  </sheetViews>
  <sheetFormatPr defaultColWidth="9.140625" defaultRowHeight="14.25" x14ac:dyDescent="0.25"/>
  <cols>
    <col min="1" max="1" width="0.5703125" style="9" customWidth="1"/>
    <col min="2" max="2" width="35.5703125" style="9" customWidth="1"/>
    <col min="3" max="3" width="9" style="9" bestFit="1" customWidth="1"/>
    <col min="4" max="5" width="17.85546875" style="9" customWidth="1"/>
    <col min="6" max="6" width="0.5703125" style="9" customWidth="1"/>
    <col min="7" max="16384" width="9.140625" style="9"/>
  </cols>
  <sheetData>
    <row r="1" spans="2:6" ht="3" customHeight="1" x14ac:dyDescent="0.25"/>
    <row r="2" spans="2:6" s="11" customFormat="1" ht="15" x14ac:dyDescent="0.25">
      <c r="B2" s="10"/>
    </row>
    <row r="3" spans="2:6" ht="15.75" x14ac:dyDescent="0.25">
      <c r="B3" s="12" t="s">
        <v>63</v>
      </c>
      <c r="C3" s="13"/>
      <c r="D3" s="13"/>
      <c r="E3" s="13"/>
    </row>
    <row r="4" spans="2:6" ht="15" x14ac:dyDescent="0.25">
      <c r="B4" s="14" t="s">
        <v>64</v>
      </c>
      <c r="C4" s="15"/>
      <c r="D4" s="15"/>
      <c r="E4" s="15"/>
    </row>
    <row r="5" spans="2:6" ht="18" x14ac:dyDescent="0.25">
      <c r="B5" s="37"/>
      <c r="C5" s="37"/>
      <c r="D5" s="37"/>
      <c r="E5" s="37"/>
    </row>
    <row r="6" spans="2:6" ht="15" x14ac:dyDescent="0.25">
      <c r="B6" s="14" t="s">
        <v>65</v>
      </c>
      <c r="C6" s="15"/>
      <c r="D6" s="15"/>
      <c r="E6" s="15"/>
    </row>
    <row r="7" spans="2:6" ht="18" x14ac:dyDescent="0.25">
      <c r="B7" s="38"/>
      <c r="C7" s="38"/>
      <c r="D7" s="38"/>
      <c r="E7" s="38"/>
    </row>
    <row r="8" spans="2:6" ht="15" x14ac:dyDescent="0.25">
      <c r="B8" s="15"/>
      <c r="C8" s="15"/>
    </row>
    <row r="9" spans="2:6" ht="15" x14ac:dyDescent="0.25">
      <c r="B9" s="16" t="s">
        <v>66</v>
      </c>
      <c r="C9" s="15"/>
      <c r="D9" s="15"/>
      <c r="E9" s="15"/>
    </row>
    <row r="10" spans="2:6" ht="15.75" customHeight="1" x14ac:dyDescent="0.25">
      <c r="B10" s="39" t="s">
        <v>79</v>
      </c>
      <c r="C10" s="39"/>
      <c r="D10" s="39"/>
      <c r="E10" s="39"/>
      <c r="F10" s="17"/>
    </row>
    <row r="11" spans="2:6" ht="35.25" customHeight="1" x14ac:dyDescent="0.25">
      <c r="B11" s="39"/>
      <c r="C11" s="39"/>
      <c r="D11" s="39"/>
      <c r="E11" s="39"/>
      <c r="F11" s="17"/>
    </row>
    <row r="12" spans="2:6" ht="15" x14ac:dyDescent="0.25">
      <c r="B12" s="15" t="s">
        <v>67</v>
      </c>
      <c r="C12" s="15"/>
    </row>
    <row r="13" spans="2:6" ht="15.75" x14ac:dyDescent="0.25">
      <c r="B13" s="16" t="s">
        <v>68</v>
      </c>
      <c r="C13" s="15"/>
      <c r="D13" s="15" t="s">
        <v>69</v>
      </c>
      <c r="E13" s="29"/>
    </row>
    <row r="14" spans="2:6" ht="15.75" x14ac:dyDescent="0.25">
      <c r="B14" s="18" t="s">
        <v>76</v>
      </c>
      <c r="C14" s="15"/>
      <c r="D14" s="15"/>
      <c r="E14" s="15"/>
    </row>
    <row r="15" spans="2:6" ht="15.75" x14ac:dyDescent="0.25">
      <c r="B15" s="18" t="s">
        <v>77</v>
      </c>
      <c r="C15" s="15"/>
      <c r="D15" s="15" t="s">
        <v>67</v>
      </c>
      <c r="E15" s="15"/>
    </row>
    <row r="16" spans="2:6" ht="15" x14ac:dyDescent="0.25">
      <c r="B16" s="15" t="s">
        <v>67</v>
      </c>
      <c r="C16" s="15"/>
    </row>
    <row r="17" spans="2:6" ht="15" x14ac:dyDescent="0.25">
      <c r="C17" s="15"/>
      <c r="D17" s="15" t="s">
        <v>70</v>
      </c>
      <c r="E17" s="15"/>
    </row>
    <row r="18" spans="2:6" ht="15" x14ac:dyDescent="0.25">
      <c r="B18" s="16" t="s">
        <v>71</v>
      </c>
      <c r="C18" s="15"/>
      <c r="D18" s="15"/>
      <c r="E18" s="15"/>
    </row>
    <row r="19" spans="2:6" ht="15.75" customHeight="1" x14ac:dyDescent="0.25">
      <c r="B19" s="40" t="s">
        <v>78</v>
      </c>
      <c r="C19" s="40"/>
      <c r="D19" s="40"/>
      <c r="E19" s="40"/>
    </row>
    <row r="20" spans="2:6" ht="15" customHeight="1" x14ac:dyDescent="0.25">
      <c r="B20" s="40"/>
      <c r="C20" s="40"/>
      <c r="D20" s="40"/>
      <c r="E20" s="40"/>
    </row>
    <row r="21" spans="2:6" ht="15" x14ac:dyDescent="0.25">
      <c r="B21" s="15"/>
      <c r="C21" s="15"/>
      <c r="D21" s="15"/>
      <c r="E21" s="15"/>
    </row>
    <row r="22" spans="2:6" ht="21" customHeight="1" x14ac:dyDescent="0.25">
      <c r="B22" s="15" t="s">
        <v>72</v>
      </c>
      <c r="C22" s="15"/>
      <c r="D22" s="15"/>
      <c r="E22" s="15"/>
      <c r="F22" s="11"/>
    </row>
    <row r="23" spans="2:6" ht="15" x14ac:dyDescent="0.25">
      <c r="B23" s="15"/>
      <c r="C23" s="15"/>
      <c r="D23" s="15"/>
      <c r="E23" s="15"/>
    </row>
    <row r="24" spans="2:6" ht="18" x14ac:dyDescent="0.25">
      <c r="B24" s="41" t="s">
        <v>31</v>
      </c>
      <c r="C24" s="41"/>
      <c r="D24" s="19"/>
      <c r="E24" s="19"/>
    </row>
    <row r="25" spans="2:6" ht="15" x14ac:dyDescent="0.25">
      <c r="B25" s="20" t="s">
        <v>3</v>
      </c>
      <c r="C25" s="20"/>
      <c r="D25" s="21" t="s">
        <v>1</v>
      </c>
      <c r="E25" s="21" t="s">
        <v>2</v>
      </c>
    </row>
    <row r="26" spans="2:6" ht="15" x14ac:dyDescent="0.25">
      <c r="B26" s="20" t="s">
        <v>73</v>
      </c>
      <c r="C26" s="20"/>
      <c r="D26" s="22">
        <f>'OKÖH villámvédelem'!I55</f>
        <v>0</v>
      </c>
      <c r="E26" s="22">
        <f>'OKÖH villámvédelem'!J55</f>
        <v>0</v>
      </c>
    </row>
    <row r="27" spans="2:6" ht="15.75" x14ac:dyDescent="0.25">
      <c r="B27" s="15" t="s">
        <v>32</v>
      </c>
      <c r="C27" s="15"/>
      <c r="D27" s="42">
        <f>ROUND(D26+E26,0)</f>
        <v>0</v>
      </c>
      <c r="E27" s="42"/>
    </row>
    <row r="28" spans="2:6" ht="15" x14ac:dyDescent="0.25">
      <c r="B28" s="20" t="s">
        <v>33</v>
      </c>
      <c r="C28" s="23">
        <v>0.27</v>
      </c>
      <c r="D28" s="34">
        <f>ROUND(D27*C28,0)</f>
        <v>0</v>
      </c>
      <c r="E28" s="34"/>
    </row>
    <row r="29" spans="2:6" ht="15.75" x14ac:dyDescent="0.25">
      <c r="B29" s="20" t="s">
        <v>74</v>
      </c>
      <c r="C29" s="20"/>
      <c r="D29" s="35">
        <f>ROUND(D27+D28,0)</f>
        <v>0</v>
      </c>
      <c r="E29" s="35"/>
    </row>
    <row r="31" spans="2:6" ht="131.25" customHeight="1" x14ac:dyDescent="0.25">
      <c r="B31" s="36" t="s">
        <v>75</v>
      </c>
      <c r="C31" s="36"/>
      <c r="D31" s="36"/>
      <c r="E31" s="36"/>
    </row>
    <row r="32" spans="2:6" ht="3" customHeight="1" x14ac:dyDescent="0.25"/>
    <row r="33" spans="2:5" ht="15" x14ac:dyDescent="0.25">
      <c r="B33" s="24"/>
      <c r="C33" s="25"/>
      <c r="D33" s="25"/>
      <c r="E33" s="25"/>
    </row>
  </sheetData>
  <sheetProtection algorithmName="SHA-512" hashValue="QmjTpahAsatjzX/8vnl8lJk2zWsBIJgcR6lLjsEVXbKwPPvTwVGFrw/oZTdOvIUh69GKPC6idbcFOIa+pGiIAQ==" saltValue="zlwlHKJUrJRWVcsseo6UPg==" spinCount="100000" sheet="1" selectLockedCells="1"/>
  <mergeCells count="9">
    <mergeCell ref="D28:E28"/>
    <mergeCell ref="D29:E29"/>
    <mergeCell ref="B31:E31"/>
    <mergeCell ref="B5:E5"/>
    <mergeCell ref="B7:E7"/>
    <mergeCell ref="B10:E11"/>
    <mergeCell ref="B19:E20"/>
    <mergeCell ref="B24:C24"/>
    <mergeCell ref="D27:E27"/>
  </mergeCells>
  <printOptions horizontalCentered="1"/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56"/>
  <sheetViews>
    <sheetView view="pageBreakPreview" zoomScaleNormal="100" zoomScaleSheetLayoutView="100" workbookViewId="0">
      <selection activeCell="G3" sqref="G3"/>
    </sheetView>
  </sheetViews>
  <sheetFormatPr defaultRowHeight="15" x14ac:dyDescent="0.25"/>
  <cols>
    <col min="1" max="1" width="0.5703125" style="1" customWidth="1"/>
    <col min="2" max="2" width="4.7109375" style="26" customWidth="1"/>
    <col min="3" max="3" width="18.85546875" style="1" bestFit="1" customWidth="1"/>
    <col min="4" max="4" width="72.42578125" style="1" customWidth="1"/>
    <col min="5" max="5" width="7.28515625" style="1" bestFit="1" customWidth="1"/>
    <col min="6" max="6" width="7" style="1" bestFit="1" customWidth="1"/>
    <col min="7" max="8" width="10.7109375" style="1" customWidth="1"/>
    <col min="9" max="10" width="14.7109375" style="1" customWidth="1"/>
    <col min="11" max="11" width="0.5703125" style="1" customWidth="1"/>
    <col min="12" max="16384" width="9.140625" style="1"/>
  </cols>
  <sheetData>
    <row r="1" spans="2:10" ht="3" customHeight="1" x14ac:dyDescent="0.25"/>
    <row r="2" spans="2:10" ht="21" x14ac:dyDescent="0.25">
      <c r="B2" s="30" t="s">
        <v>0</v>
      </c>
      <c r="C2" s="30" t="s">
        <v>4</v>
      </c>
      <c r="D2" s="30" t="s">
        <v>5</v>
      </c>
      <c r="E2" s="30" t="s">
        <v>6</v>
      </c>
      <c r="F2" s="30" t="s">
        <v>7</v>
      </c>
      <c r="G2" s="30" t="s">
        <v>34</v>
      </c>
      <c r="H2" s="30" t="s">
        <v>35</v>
      </c>
      <c r="I2" s="30" t="s">
        <v>36</v>
      </c>
      <c r="J2" s="30" t="s">
        <v>37</v>
      </c>
    </row>
    <row r="3" spans="2:10" ht="38.25" x14ac:dyDescent="0.25">
      <c r="B3" s="27">
        <v>1</v>
      </c>
      <c r="C3" s="28" t="s">
        <v>8</v>
      </c>
      <c r="D3" s="2" t="s">
        <v>9</v>
      </c>
      <c r="E3" s="3">
        <v>48</v>
      </c>
      <c r="F3" s="2" t="s">
        <v>10</v>
      </c>
      <c r="G3" s="4"/>
      <c r="H3" s="4"/>
      <c r="I3" s="5">
        <f t="shared" ref="I3" si="0">ROUND(G3*E3,0)</f>
        <v>0</v>
      </c>
      <c r="J3" s="5">
        <f t="shared" ref="J3" si="1">ROUND(H3*E3,0)</f>
        <v>0</v>
      </c>
    </row>
    <row r="4" spans="2:10" x14ac:dyDescent="0.25">
      <c r="B4" s="27"/>
      <c r="C4" s="28"/>
      <c r="D4" s="6" t="s">
        <v>38</v>
      </c>
      <c r="E4" s="3"/>
      <c r="F4" s="2"/>
      <c r="G4" s="7"/>
      <c r="H4" s="7"/>
      <c r="I4" s="8"/>
      <c r="J4" s="8"/>
    </row>
    <row r="5" spans="2:10" ht="38.25" x14ac:dyDescent="0.25">
      <c r="B5" s="27">
        <v>2</v>
      </c>
      <c r="C5" s="28" t="s">
        <v>11</v>
      </c>
      <c r="D5" s="2" t="s">
        <v>12</v>
      </c>
      <c r="E5" s="3">
        <v>50</v>
      </c>
      <c r="F5" s="2" t="s">
        <v>10</v>
      </c>
      <c r="G5" s="4"/>
      <c r="H5" s="4"/>
      <c r="I5" s="5">
        <f t="shared" ref="I5" si="2">ROUND(G5*E5,0)</f>
        <v>0</v>
      </c>
      <c r="J5" s="5">
        <f t="shared" ref="J5" si="3">ROUND(H5*E5,0)</f>
        <v>0</v>
      </c>
    </row>
    <row r="6" spans="2:10" ht="22.5" x14ac:dyDescent="0.25">
      <c r="B6" s="27"/>
      <c r="C6" s="28"/>
      <c r="D6" s="6" t="s">
        <v>39</v>
      </c>
      <c r="E6" s="3"/>
      <c r="F6" s="2"/>
      <c r="G6" s="7"/>
      <c r="H6" s="7"/>
      <c r="I6" s="8"/>
      <c r="J6" s="8"/>
    </row>
    <row r="7" spans="2:10" ht="25.5" x14ac:dyDescent="0.25">
      <c r="B7" s="27">
        <v>3</v>
      </c>
      <c r="C7" s="28" t="s">
        <v>13</v>
      </c>
      <c r="D7" s="2" t="s">
        <v>14</v>
      </c>
      <c r="E7" s="3">
        <v>8</v>
      </c>
      <c r="F7" s="2" t="s">
        <v>15</v>
      </c>
      <c r="G7" s="4"/>
      <c r="H7" s="4"/>
      <c r="I7" s="5">
        <f t="shared" ref="I7" si="4">ROUND(G7*E7,0)</f>
        <v>0</v>
      </c>
      <c r="J7" s="5">
        <f t="shared" ref="J7" si="5">ROUND(H7*E7,0)</f>
        <v>0</v>
      </c>
    </row>
    <row r="8" spans="2:10" x14ac:dyDescent="0.25">
      <c r="B8" s="27"/>
      <c r="C8" s="28"/>
      <c r="D8" s="6" t="s">
        <v>40</v>
      </c>
      <c r="E8" s="3"/>
      <c r="F8" s="2"/>
      <c r="G8" s="7"/>
      <c r="H8" s="7"/>
      <c r="I8" s="8"/>
      <c r="J8" s="8"/>
    </row>
    <row r="9" spans="2:10" ht="25.5" x14ac:dyDescent="0.25">
      <c r="B9" s="27">
        <v>4</v>
      </c>
      <c r="C9" s="28" t="s">
        <v>16</v>
      </c>
      <c r="D9" s="2" t="s">
        <v>17</v>
      </c>
      <c r="E9" s="3">
        <v>26</v>
      </c>
      <c r="F9" s="2" t="s">
        <v>15</v>
      </c>
      <c r="G9" s="4"/>
      <c r="H9" s="4"/>
      <c r="I9" s="5">
        <f t="shared" ref="I9" si="6">ROUND(G9*E9,0)</f>
        <v>0</v>
      </c>
      <c r="J9" s="5">
        <f t="shared" ref="J9" si="7">ROUND(H9*E9,0)</f>
        <v>0</v>
      </c>
    </row>
    <row r="10" spans="2:10" x14ac:dyDescent="0.25">
      <c r="B10" s="27"/>
      <c r="C10" s="28"/>
      <c r="D10" s="6" t="s">
        <v>41</v>
      </c>
      <c r="E10" s="3"/>
      <c r="F10" s="2"/>
      <c r="G10" s="7"/>
      <c r="H10" s="7"/>
      <c r="I10" s="8"/>
      <c r="J10" s="8"/>
    </row>
    <row r="11" spans="2:10" ht="25.5" x14ac:dyDescent="0.25">
      <c r="B11" s="27">
        <v>5</v>
      </c>
      <c r="C11" s="28" t="s">
        <v>16</v>
      </c>
      <c r="D11" s="2" t="s">
        <v>17</v>
      </c>
      <c r="E11" s="3">
        <v>13</v>
      </c>
      <c r="F11" s="2" t="s">
        <v>15</v>
      </c>
      <c r="G11" s="4"/>
      <c r="H11" s="4"/>
      <c r="I11" s="5">
        <f t="shared" ref="I11" si="8">ROUND(G11*E11,0)</f>
        <v>0</v>
      </c>
      <c r="J11" s="5">
        <f t="shared" ref="J11" si="9">ROUND(H11*E11,0)</f>
        <v>0</v>
      </c>
    </row>
    <row r="12" spans="2:10" x14ac:dyDescent="0.25">
      <c r="B12" s="27"/>
      <c r="C12" s="28"/>
      <c r="D12" s="6" t="s">
        <v>42</v>
      </c>
      <c r="E12" s="3"/>
      <c r="F12" s="2"/>
      <c r="G12" s="7"/>
      <c r="H12" s="7"/>
      <c r="I12" s="8"/>
      <c r="J12" s="8"/>
    </row>
    <row r="13" spans="2:10" ht="25.5" x14ac:dyDescent="0.25">
      <c r="B13" s="27">
        <v>6</v>
      </c>
      <c r="C13" s="28" t="s">
        <v>13</v>
      </c>
      <c r="D13" s="2" t="s">
        <v>14</v>
      </c>
      <c r="E13" s="3">
        <v>13</v>
      </c>
      <c r="F13" s="2" t="s">
        <v>15</v>
      </c>
      <c r="G13" s="4"/>
      <c r="H13" s="4"/>
      <c r="I13" s="5">
        <f t="shared" ref="I13" si="10">ROUND(G13*E13,0)</f>
        <v>0</v>
      </c>
      <c r="J13" s="5">
        <f t="shared" ref="J13" si="11">ROUND(H13*E13,0)</f>
        <v>0</v>
      </c>
    </row>
    <row r="14" spans="2:10" x14ac:dyDescent="0.25">
      <c r="B14" s="27"/>
      <c r="C14" s="28"/>
      <c r="D14" s="6" t="s">
        <v>43</v>
      </c>
      <c r="E14" s="3"/>
      <c r="F14" s="2"/>
      <c r="G14" s="7"/>
      <c r="H14" s="7"/>
      <c r="I14" s="8"/>
      <c r="J14" s="8"/>
    </row>
    <row r="15" spans="2:10" x14ac:dyDescent="0.25">
      <c r="B15" s="27">
        <v>7</v>
      </c>
      <c r="C15" s="28" t="s">
        <v>18</v>
      </c>
      <c r="D15" s="2" t="s">
        <v>19</v>
      </c>
      <c r="E15" s="3">
        <v>13</v>
      </c>
      <c r="F15" s="2" t="s">
        <v>15</v>
      </c>
      <c r="G15" s="4"/>
      <c r="H15" s="4"/>
      <c r="I15" s="5">
        <f t="shared" ref="I15" si="12">ROUND(G15*E15,0)</f>
        <v>0</v>
      </c>
      <c r="J15" s="5">
        <f t="shared" ref="J15" si="13">ROUND(H15*E15,0)</f>
        <v>0</v>
      </c>
    </row>
    <row r="16" spans="2:10" x14ac:dyDescent="0.25">
      <c r="B16" s="27"/>
      <c r="C16" s="28"/>
      <c r="D16" s="6" t="s">
        <v>41</v>
      </c>
      <c r="E16" s="3"/>
      <c r="F16" s="2"/>
      <c r="G16" s="7"/>
      <c r="H16" s="7"/>
      <c r="I16" s="8"/>
      <c r="J16" s="8"/>
    </row>
    <row r="17" spans="2:10" x14ac:dyDescent="0.25">
      <c r="B17" s="27">
        <v>8</v>
      </c>
      <c r="C17" s="28" t="s">
        <v>18</v>
      </c>
      <c r="D17" s="2" t="s">
        <v>19</v>
      </c>
      <c r="E17" s="3">
        <v>3</v>
      </c>
      <c r="F17" s="2" t="s">
        <v>15</v>
      </c>
      <c r="G17" s="4"/>
      <c r="H17" s="4"/>
      <c r="I17" s="5">
        <f t="shared" ref="I17" si="14">ROUND(G17*E17,0)</f>
        <v>0</v>
      </c>
      <c r="J17" s="5">
        <f t="shared" ref="J17" si="15">ROUND(H17*E17,0)</f>
        <v>0</v>
      </c>
    </row>
    <row r="18" spans="2:10" x14ac:dyDescent="0.25">
      <c r="B18" s="27"/>
      <c r="C18" s="28"/>
      <c r="D18" s="6" t="s">
        <v>44</v>
      </c>
      <c r="E18" s="3"/>
      <c r="F18" s="2"/>
      <c r="G18" s="7"/>
      <c r="H18" s="7"/>
      <c r="I18" s="8"/>
      <c r="J18" s="8"/>
    </row>
    <row r="19" spans="2:10" ht="25.5" x14ac:dyDescent="0.25">
      <c r="B19" s="27">
        <v>9</v>
      </c>
      <c r="C19" s="28" t="s">
        <v>20</v>
      </c>
      <c r="D19" s="2" t="s">
        <v>21</v>
      </c>
      <c r="E19" s="3">
        <v>13</v>
      </c>
      <c r="F19" s="2" t="s">
        <v>15</v>
      </c>
      <c r="G19" s="4"/>
      <c r="H19" s="4"/>
      <c r="I19" s="5">
        <f t="shared" ref="I19" si="16">ROUND(G19*E19,0)</f>
        <v>0</v>
      </c>
      <c r="J19" s="5">
        <f t="shared" ref="J19" si="17">ROUND(H19*E19,0)</f>
        <v>0</v>
      </c>
    </row>
    <row r="20" spans="2:10" ht="22.5" x14ac:dyDescent="0.25">
      <c r="B20" s="27"/>
      <c r="C20" s="28"/>
      <c r="D20" s="6" t="s">
        <v>45</v>
      </c>
      <c r="E20" s="3"/>
      <c r="F20" s="2"/>
      <c r="G20" s="7"/>
      <c r="H20" s="7"/>
      <c r="I20" s="8"/>
      <c r="J20" s="8"/>
    </row>
    <row r="21" spans="2:10" x14ac:dyDescent="0.25">
      <c r="B21" s="27">
        <v>10</v>
      </c>
      <c r="C21" s="28" t="s">
        <v>18</v>
      </c>
      <c r="D21" s="2" t="s">
        <v>19</v>
      </c>
      <c r="E21" s="3">
        <v>26</v>
      </c>
      <c r="F21" s="2" t="s">
        <v>15</v>
      </c>
      <c r="G21" s="4"/>
      <c r="H21" s="4"/>
      <c r="I21" s="5">
        <f t="shared" ref="I21" si="18">ROUND(G21*E21,0)</f>
        <v>0</v>
      </c>
      <c r="J21" s="5">
        <f t="shared" ref="J21" si="19">ROUND(H21*E21,0)</f>
        <v>0</v>
      </c>
    </row>
    <row r="22" spans="2:10" ht="22.5" x14ac:dyDescent="0.25">
      <c r="B22" s="27"/>
      <c r="C22" s="28"/>
      <c r="D22" s="6" t="s">
        <v>46</v>
      </c>
      <c r="E22" s="3"/>
      <c r="F22" s="2"/>
      <c r="G22" s="7"/>
      <c r="H22" s="7"/>
      <c r="I22" s="8"/>
      <c r="J22" s="8"/>
    </row>
    <row r="23" spans="2:10" ht="63.75" x14ac:dyDescent="0.25">
      <c r="B23" s="27">
        <v>11</v>
      </c>
      <c r="C23" s="28" t="s">
        <v>22</v>
      </c>
      <c r="D23" s="2" t="s">
        <v>23</v>
      </c>
      <c r="E23" s="3">
        <v>35</v>
      </c>
      <c r="F23" s="2" t="s">
        <v>10</v>
      </c>
      <c r="G23" s="4"/>
      <c r="H23" s="4"/>
      <c r="I23" s="5">
        <f t="shared" ref="I23" si="20">ROUND(G23*E23,0)</f>
        <v>0</v>
      </c>
      <c r="J23" s="5">
        <f t="shared" ref="J23" si="21">ROUND(H23*E23,0)</f>
        <v>0</v>
      </c>
    </row>
    <row r="24" spans="2:10" ht="22.5" x14ac:dyDescent="0.25">
      <c r="B24" s="27"/>
      <c r="C24" s="28"/>
      <c r="D24" s="6" t="s">
        <v>47</v>
      </c>
      <c r="E24" s="3"/>
      <c r="F24" s="2"/>
      <c r="G24" s="7"/>
      <c r="H24" s="7"/>
      <c r="I24" s="8"/>
      <c r="J24" s="8"/>
    </row>
    <row r="25" spans="2:10" ht="63.75" x14ac:dyDescent="0.25">
      <c r="B25" s="27">
        <v>12</v>
      </c>
      <c r="C25" s="28" t="s">
        <v>22</v>
      </c>
      <c r="D25" s="2" t="s">
        <v>23</v>
      </c>
      <c r="E25" s="3">
        <v>160</v>
      </c>
      <c r="F25" s="2" t="s">
        <v>10</v>
      </c>
      <c r="G25" s="4"/>
      <c r="H25" s="4"/>
      <c r="I25" s="5">
        <f t="shared" ref="I25" si="22">ROUND(G25*E25,0)</f>
        <v>0</v>
      </c>
      <c r="J25" s="5">
        <f t="shared" ref="J25" si="23">ROUND(H25*E25,0)</f>
        <v>0</v>
      </c>
    </row>
    <row r="26" spans="2:10" ht="33.75" x14ac:dyDescent="0.25">
      <c r="B26" s="27"/>
      <c r="C26" s="28"/>
      <c r="D26" s="6" t="s">
        <v>48</v>
      </c>
      <c r="E26" s="3"/>
      <c r="F26" s="2"/>
      <c r="G26" s="7"/>
      <c r="H26" s="7"/>
      <c r="I26" s="8"/>
      <c r="J26" s="8"/>
    </row>
    <row r="27" spans="2:10" ht="63.75" x14ac:dyDescent="0.25">
      <c r="B27" s="27">
        <v>13</v>
      </c>
      <c r="C27" s="28" t="s">
        <v>22</v>
      </c>
      <c r="D27" s="2" t="s">
        <v>23</v>
      </c>
      <c r="E27" s="3">
        <v>130</v>
      </c>
      <c r="F27" s="2" t="s">
        <v>10</v>
      </c>
      <c r="G27" s="4"/>
      <c r="H27" s="4"/>
      <c r="I27" s="5">
        <f t="shared" ref="I27" si="24">ROUND(G27*E27,0)</f>
        <v>0</v>
      </c>
      <c r="J27" s="5">
        <f t="shared" ref="J27" si="25">ROUND(H27*E27,0)</f>
        <v>0</v>
      </c>
    </row>
    <row r="28" spans="2:10" ht="33.75" x14ac:dyDescent="0.25">
      <c r="B28" s="27"/>
      <c r="C28" s="28"/>
      <c r="D28" s="6" t="s">
        <v>49</v>
      </c>
      <c r="E28" s="3"/>
      <c r="F28" s="2"/>
      <c r="G28" s="7"/>
      <c r="H28" s="7"/>
      <c r="I28" s="8"/>
      <c r="J28" s="8"/>
    </row>
    <row r="29" spans="2:10" x14ac:dyDescent="0.25">
      <c r="B29" s="27">
        <v>14</v>
      </c>
      <c r="C29" s="28" t="s">
        <v>18</v>
      </c>
      <c r="D29" s="2" t="s">
        <v>19</v>
      </c>
      <c r="E29" s="3">
        <v>5</v>
      </c>
      <c r="F29" s="2" t="s">
        <v>15</v>
      </c>
      <c r="G29" s="4"/>
      <c r="H29" s="4"/>
      <c r="I29" s="5">
        <f t="shared" ref="I29" si="26">ROUND(G29*E29,0)</f>
        <v>0</v>
      </c>
      <c r="J29" s="5">
        <f t="shared" ref="J29" si="27">ROUND(H29*E29,0)</f>
        <v>0</v>
      </c>
    </row>
    <row r="30" spans="2:10" x14ac:dyDescent="0.25">
      <c r="B30" s="27"/>
      <c r="C30" s="28"/>
      <c r="D30" s="6" t="s">
        <v>50</v>
      </c>
      <c r="E30" s="3"/>
      <c r="F30" s="2"/>
      <c r="G30" s="7"/>
      <c r="H30" s="7"/>
      <c r="I30" s="8"/>
      <c r="J30" s="8"/>
    </row>
    <row r="31" spans="2:10" ht="63.75" x14ac:dyDescent="0.25">
      <c r="B31" s="27">
        <v>15</v>
      </c>
      <c r="C31" s="28" t="s">
        <v>22</v>
      </c>
      <c r="D31" s="2" t="s">
        <v>23</v>
      </c>
      <c r="E31" s="3">
        <v>20</v>
      </c>
      <c r="F31" s="2" t="s">
        <v>10</v>
      </c>
      <c r="G31" s="4"/>
      <c r="H31" s="4"/>
      <c r="I31" s="5">
        <f t="shared" ref="I31" si="28">ROUND(G31*E31,0)</f>
        <v>0</v>
      </c>
      <c r="J31" s="5">
        <f t="shared" ref="J31" si="29">ROUND(H31*E31,0)</f>
        <v>0</v>
      </c>
    </row>
    <row r="32" spans="2:10" ht="22.5" x14ac:dyDescent="0.25">
      <c r="B32" s="27"/>
      <c r="C32" s="28"/>
      <c r="D32" s="6" t="s">
        <v>51</v>
      </c>
      <c r="E32" s="3"/>
      <c r="F32" s="2"/>
      <c r="G32" s="7"/>
      <c r="H32" s="7"/>
      <c r="I32" s="8"/>
      <c r="J32" s="8"/>
    </row>
    <row r="33" spans="2:10" ht="25.5" x14ac:dyDescent="0.25">
      <c r="B33" s="27">
        <v>16</v>
      </c>
      <c r="C33" s="28" t="s">
        <v>13</v>
      </c>
      <c r="D33" s="2" t="s">
        <v>14</v>
      </c>
      <c r="E33" s="3">
        <v>13</v>
      </c>
      <c r="F33" s="2" t="s">
        <v>15</v>
      </c>
      <c r="G33" s="4"/>
      <c r="H33" s="4"/>
      <c r="I33" s="5">
        <f t="shared" ref="I33" si="30">ROUND(G33*E33,0)</f>
        <v>0</v>
      </c>
      <c r="J33" s="5">
        <f t="shared" ref="J33" si="31">ROUND(H33*E33,0)</f>
        <v>0</v>
      </c>
    </row>
    <row r="34" spans="2:10" ht="33.75" x14ac:dyDescent="0.25">
      <c r="B34" s="27"/>
      <c r="C34" s="28"/>
      <c r="D34" s="6" t="s">
        <v>52</v>
      </c>
      <c r="E34" s="3"/>
      <c r="F34" s="2"/>
      <c r="G34" s="7"/>
      <c r="H34" s="7"/>
      <c r="I34" s="8"/>
      <c r="J34" s="8"/>
    </row>
    <row r="35" spans="2:10" ht="63.75" x14ac:dyDescent="0.25">
      <c r="B35" s="27">
        <v>17</v>
      </c>
      <c r="C35" s="28" t="s">
        <v>22</v>
      </c>
      <c r="D35" s="2" t="s">
        <v>23</v>
      </c>
      <c r="E35" s="3">
        <v>160</v>
      </c>
      <c r="F35" s="2" t="s">
        <v>10</v>
      </c>
      <c r="G35" s="4"/>
      <c r="H35" s="4"/>
      <c r="I35" s="5">
        <f t="shared" ref="I35" si="32">ROUND(G35*E35,0)</f>
        <v>0</v>
      </c>
      <c r="J35" s="5">
        <f t="shared" ref="J35" si="33">ROUND(H35*E35,0)</f>
        <v>0</v>
      </c>
    </row>
    <row r="36" spans="2:10" ht="33.75" x14ac:dyDescent="0.25">
      <c r="B36" s="27"/>
      <c r="C36" s="28"/>
      <c r="D36" s="6" t="s">
        <v>53</v>
      </c>
      <c r="E36" s="3"/>
      <c r="F36" s="2"/>
      <c r="G36" s="7"/>
      <c r="H36" s="7"/>
      <c r="I36" s="8"/>
      <c r="J36" s="8"/>
    </row>
    <row r="37" spans="2:10" ht="38.25" x14ac:dyDescent="0.25">
      <c r="B37" s="27">
        <v>18</v>
      </c>
      <c r="C37" s="28" t="s">
        <v>11</v>
      </c>
      <c r="D37" s="2" t="s">
        <v>12</v>
      </c>
      <c r="E37" s="3">
        <v>360</v>
      </c>
      <c r="F37" s="2" t="s">
        <v>10</v>
      </c>
      <c r="G37" s="4"/>
      <c r="H37" s="4"/>
      <c r="I37" s="5">
        <f t="shared" ref="I37" si="34">ROUND(G37*E37,0)</f>
        <v>0</v>
      </c>
      <c r="J37" s="5">
        <f t="shared" ref="J37" si="35">ROUND(H37*E37,0)</f>
        <v>0</v>
      </c>
    </row>
    <row r="38" spans="2:10" ht="22.5" x14ac:dyDescent="0.25">
      <c r="B38" s="27"/>
      <c r="C38" s="28"/>
      <c r="D38" s="6" t="s">
        <v>54</v>
      </c>
      <c r="E38" s="3"/>
      <c r="F38" s="2"/>
      <c r="G38" s="7"/>
      <c r="H38" s="7"/>
      <c r="I38" s="8"/>
      <c r="J38" s="8"/>
    </row>
    <row r="39" spans="2:10" x14ac:dyDescent="0.25">
      <c r="B39" s="27">
        <v>19</v>
      </c>
      <c r="C39" s="28" t="s">
        <v>24</v>
      </c>
      <c r="D39" s="2" t="s">
        <v>25</v>
      </c>
      <c r="E39" s="3">
        <v>345</v>
      </c>
      <c r="F39" s="2" t="s">
        <v>15</v>
      </c>
      <c r="G39" s="4"/>
      <c r="H39" s="4"/>
      <c r="I39" s="5">
        <f t="shared" ref="I39" si="36">ROUND(G39*E39,0)</f>
        <v>0</v>
      </c>
      <c r="J39" s="5">
        <f t="shared" ref="J39" si="37">ROUND(H39*E39,0)</f>
        <v>0</v>
      </c>
    </row>
    <row r="40" spans="2:10" ht="22.5" x14ac:dyDescent="0.25">
      <c r="B40" s="27"/>
      <c r="C40" s="28"/>
      <c r="D40" s="6" t="s">
        <v>55</v>
      </c>
      <c r="E40" s="3"/>
      <c r="F40" s="2"/>
      <c r="G40" s="7"/>
      <c r="H40" s="7"/>
      <c r="I40" s="8"/>
      <c r="J40" s="8"/>
    </row>
    <row r="41" spans="2:10" ht="25.5" x14ac:dyDescent="0.25">
      <c r="B41" s="27">
        <v>20</v>
      </c>
      <c r="C41" s="28" t="s">
        <v>13</v>
      </c>
      <c r="D41" s="2" t="s">
        <v>14</v>
      </c>
      <c r="E41" s="3">
        <v>110</v>
      </c>
      <c r="F41" s="2" t="s">
        <v>15</v>
      </c>
      <c r="G41" s="4"/>
      <c r="H41" s="4"/>
      <c r="I41" s="5">
        <f t="shared" ref="I41" si="38">ROUND(G41*E41,0)</f>
        <v>0</v>
      </c>
      <c r="J41" s="5">
        <f t="shared" ref="J41" si="39">ROUND(H41*E41,0)</f>
        <v>0</v>
      </c>
    </row>
    <row r="42" spans="2:10" ht="22.5" x14ac:dyDescent="0.25">
      <c r="B42" s="27"/>
      <c r="C42" s="28"/>
      <c r="D42" s="6" t="s">
        <v>56</v>
      </c>
      <c r="E42" s="3"/>
      <c r="F42" s="2"/>
      <c r="G42" s="7"/>
      <c r="H42" s="7"/>
      <c r="I42" s="8"/>
      <c r="J42" s="8"/>
    </row>
    <row r="43" spans="2:10" x14ac:dyDescent="0.25">
      <c r="B43" s="27">
        <v>21</v>
      </c>
      <c r="C43" s="28" t="s">
        <v>26</v>
      </c>
      <c r="D43" s="2" t="s">
        <v>27</v>
      </c>
      <c r="E43" s="3">
        <v>13</v>
      </c>
      <c r="F43" s="2" t="s">
        <v>15</v>
      </c>
      <c r="G43" s="4"/>
      <c r="H43" s="4"/>
      <c r="I43" s="5">
        <f t="shared" ref="I43" si="40">ROUND(G43*E43,0)</f>
        <v>0</v>
      </c>
      <c r="J43" s="5">
        <f t="shared" ref="J43" si="41">ROUND(H43*E43,0)</f>
        <v>0</v>
      </c>
    </row>
    <row r="44" spans="2:10" ht="33.75" x14ac:dyDescent="0.25">
      <c r="B44" s="27"/>
      <c r="C44" s="28"/>
      <c r="D44" s="6" t="s">
        <v>57</v>
      </c>
      <c r="E44" s="3"/>
      <c r="F44" s="2"/>
      <c r="G44" s="7"/>
      <c r="H44" s="7"/>
      <c r="I44" s="8"/>
      <c r="J44" s="8"/>
    </row>
    <row r="45" spans="2:10" x14ac:dyDescent="0.25">
      <c r="B45" s="27">
        <v>22</v>
      </c>
      <c r="C45" s="28" t="s">
        <v>26</v>
      </c>
      <c r="D45" s="2" t="s">
        <v>27</v>
      </c>
      <c r="E45" s="3">
        <v>3</v>
      </c>
      <c r="F45" s="2" t="s">
        <v>15</v>
      </c>
      <c r="G45" s="4"/>
      <c r="H45" s="4"/>
      <c r="I45" s="5">
        <f t="shared" ref="I45" si="42">ROUND(G45*E45,0)</f>
        <v>0</v>
      </c>
      <c r="J45" s="5">
        <f t="shared" ref="J45" si="43">ROUND(H45*E45,0)</f>
        <v>0</v>
      </c>
    </row>
    <row r="46" spans="2:10" ht="33.75" x14ac:dyDescent="0.25">
      <c r="B46" s="27"/>
      <c r="C46" s="28"/>
      <c r="D46" s="6" t="s">
        <v>58</v>
      </c>
      <c r="E46" s="3"/>
      <c r="F46" s="2"/>
      <c r="G46" s="7"/>
      <c r="H46" s="7"/>
      <c r="I46" s="8"/>
      <c r="J46" s="8"/>
    </row>
    <row r="47" spans="2:10" x14ac:dyDescent="0.25">
      <c r="B47" s="27">
        <v>23</v>
      </c>
      <c r="C47" s="28" t="s">
        <v>18</v>
      </c>
      <c r="D47" s="2" t="s">
        <v>19</v>
      </c>
      <c r="E47" s="3">
        <v>48</v>
      </c>
      <c r="F47" s="2" t="s">
        <v>15</v>
      </c>
      <c r="G47" s="4"/>
      <c r="H47" s="4"/>
      <c r="I47" s="5">
        <f t="shared" ref="I47" si="44">ROUND(G47*E47,0)</f>
        <v>0</v>
      </c>
      <c r="J47" s="5">
        <f t="shared" ref="J47" si="45">ROUND(H47*E47,0)</f>
        <v>0</v>
      </c>
    </row>
    <row r="48" spans="2:10" ht="22.5" x14ac:dyDescent="0.25">
      <c r="B48" s="27"/>
      <c r="C48" s="28"/>
      <c r="D48" s="6" t="s">
        <v>59</v>
      </c>
      <c r="E48" s="3"/>
      <c r="F48" s="2"/>
      <c r="G48" s="7"/>
      <c r="H48" s="7"/>
      <c r="I48" s="8"/>
      <c r="J48" s="8"/>
    </row>
    <row r="49" spans="2:10" x14ac:dyDescent="0.25">
      <c r="B49" s="27">
        <v>24</v>
      </c>
      <c r="C49" s="28" t="s">
        <v>18</v>
      </c>
      <c r="D49" s="2" t="s">
        <v>19</v>
      </c>
      <c r="E49" s="3">
        <v>48</v>
      </c>
      <c r="F49" s="2" t="s">
        <v>15</v>
      </c>
      <c r="G49" s="4"/>
      <c r="H49" s="4"/>
      <c r="I49" s="5">
        <f t="shared" ref="I49" si="46">ROUND(G49*E49,0)</f>
        <v>0</v>
      </c>
      <c r="J49" s="5">
        <f t="shared" ref="J49" si="47">ROUND(H49*E49,0)</f>
        <v>0</v>
      </c>
    </row>
    <row r="50" spans="2:10" ht="22.5" x14ac:dyDescent="0.25">
      <c r="B50" s="27"/>
      <c r="C50" s="28"/>
      <c r="D50" s="6" t="s">
        <v>60</v>
      </c>
      <c r="E50" s="3"/>
      <c r="F50" s="2"/>
      <c r="G50" s="7"/>
      <c r="H50" s="7"/>
      <c r="I50" s="8"/>
      <c r="J50" s="8"/>
    </row>
    <row r="51" spans="2:10" x14ac:dyDescent="0.25">
      <c r="B51" s="27">
        <v>25</v>
      </c>
      <c r="C51" s="28" t="s">
        <v>18</v>
      </c>
      <c r="D51" s="2" t="s">
        <v>19</v>
      </c>
      <c r="E51" s="3">
        <v>16</v>
      </c>
      <c r="F51" s="2" t="s">
        <v>15</v>
      </c>
      <c r="G51" s="4"/>
      <c r="H51" s="4"/>
      <c r="I51" s="5">
        <f t="shared" ref="I51" si="48">ROUND(G51*E51,0)</f>
        <v>0</v>
      </c>
      <c r="J51" s="5">
        <f t="shared" ref="J51" si="49">ROUND(H51*E51,0)</f>
        <v>0</v>
      </c>
    </row>
    <row r="52" spans="2:10" x14ac:dyDescent="0.25">
      <c r="B52" s="27"/>
      <c r="C52" s="28"/>
      <c r="D52" s="6" t="s">
        <v>61</v>
      </c>
      <c r="E52" s="3"/>
      <c r="F52" s="2"/>
      <c r="G52" s="7"/>
      <c r="H52" s="7"/>
      <c r="I52" s="8"/>
      <c r="J52" s="8"/>
    </row>
    <row r="53" spans="2:10" ht="25.5" x14ac:dyDescent="0.25">
      <c r="B53" s="27">
        <v>26</v>
      </c>
      <c r="C53" s="28" t="s">
        <v>28</v>
      </c>
      <c r="D53" s="2" t="s">
        <v>29</v>
      </c>
      <c r="E53" s="3">
        <v>16</v>
      </c>
      <c r="F53" s="2" t="s">
        <v>15</v>
      </c>
      <c r="G53" s="4"/>
      <c r="H53" s="4"/>
      <c r="I53" s="5">
        <f t="shared" ref="I53" si="50">ROUND(G53*E53,0)</f>
        <v>0</v>
      </c>
      <c r="J53" s="5">
        <f t="shared" ref="J53" si="51">ROUND(H53*E53,0)</f>
        <v>0</v>
      </c>
    </row>
    <row r="54" spans="2:10" ht="22.5" x14ac:dyDescent="0.25">
      <c r="B54" s="27"/>
      <c r="C54" s="28"/>
      <c r="D54" s="6" t="s">
        <v>62</v>
      </c>
      <c r="E54" s="3"/>
      <c r="F54" s="2"/>
      <c r="G54" s="7"/>
      <c r="H54" s="7"/>
      <c r="I54" s="8"/>
      <c r="J54" s="8"/>
    </row>
    <row r="55" spans="2:10" x14ac:dyDescent="0.25">
      <c r="B55" s="31"/>
      <c r="C55" s="32"/>
      <c r="D55" s="32" t="s">
        <v>30</v>
      </c>
      <c r="E55" s="32"/>
      <c r="F55" s="32"/>
      <c r="G55" s="32"/>
      <c r="H55" s="32"/>
      <c r="I55" s="33">
        <f>ROUND(SUM(I3:I53),0)</f>
        <v>0</v>
      </c>
      <c r="J55" s="33">
        <f>ROUND(SUM(J3:J53),0)</f>
        <v>0</v>
      </c>
    </row>
    <row r="56" spans="2:10" ht="3" customHeight="1" x14ac:dyDescent="0.25"/>
  </sheetData>
  <sheetProtection algorithmName="SHA-512" hashValue="MhjNDSF2wh266Hm4wsY+luyD9bSFFU1T+PKKt3wZOf4hhmLMzyZsN9hpL9CanfVHc9hNzgrf/Qjso9JwEF2u3Q==" saltValue="Mhct19lfGTD2sLLZZdjj4A==" spinCount="100000" sheet="1" objects="1" scenarios="1" selectLockedCells="1"/>
  <pageMargins left="0.19685039370078741" right="0.19685039370078741" top="0.78740157480314965" bottom="0.19685039370078741" header="0.39370078740157483" footer="0.31496062992125984"/>
  <pageSetup paperSize="9" scale="88" fitToHeight="0" orientation="landscape" r:id="rId1"/>
  <headerFooter>
    <oddHeader>&amp;C&amp;"-,Félkövér"&amp;14Oroszlány Közös Önkormányzati Hivatal norma szerinti villámvédelmi rendszer kiépítése</oddHeader>
  </headerFooter>
  <rowBreaks count="2" manualBreakCount="2">
    <brk id="24" max="10" man="1"/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Főösszesítő_I</vt:lpstr>
      <vt:lpstr>OKÖH villámvédelem</vt:lpstr>
      <vt:lpstr>'OKÖH villámvédelem'!Nyomtatási_cím</vt:lpstr>
      <vt:lpstr>Főösszesítő_I!Nyomtatási_terület</vt:lpstr>
      <vt:lpstr>'OKÖH villámvédelem'!Nyomtatási_terület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OKÖH villámvédelem</dc:title>
  <dc:subject/>
  <dc:creator>Bartalus László</dc:creator>
  <cp:keywords/>
  <dc:description>Oroszlányi Polgármesteri Hivatal norma szerinti villámvédelem költségvetési kiírás</dc:description>
  <cp:lastModifiedBy>Bartalus László</cp:lastModifiedBy>
  <cp:lastPrinted>2024-06-03T08:36:51Z</cp:lastPrinted>
  <dcterms:created xsi:type="dcterms:W3CDTF">2024-05-29T14:44:12Z</dcterms:created>
  <dcterms:modified xsi:type="dcterms:W3CDTF">2024-06-03T08:37:10Z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449084</vt:lpwstr>
  </property>
  <property fmtid="{D5CDD505-2E9C-101B-9397-08002B2CF9AE}" pid="3" name="title">
    <vt:lpwstr>OKÖH villámvédelem</vt:lpwstr>
  </property>
  <property fmtid="{D5CDD505-2E9C-101B-9397-08002B2CF9AE}" pid="4" name="lessonfee">
    <vt:i4>5070</vt:i4>
  </property>
  <property fmtid="{D5CDD505-2E9C-101B-9397-08002B2CF9AE}" pid="5" name="norm_type_id">
    <vt:lpwstr>1</vt:lpwstr>
  </property>
  <property fmtid="{D5CDD505-2E9C-101B-9397-08002B2CF9AE}" pid="6" name="tender_iow_id">
    <vt:lpwstr>5</vt:lpwstr>
  </property>
  <property fmtid="{D5CDD505-2E9C-101B-9397-08002B2CF9AE}" pid="7" name="created">
    <vt:lpwstr>2024-05-29 14:44:12</vt:lpwstr>
  </property>
  <property fmtid="{D5CDD505-2E9C-101B-9397-08002B2CF9AE}" pid="8" name="changed">
    <vt:lpwstr>2024-05-29 15:27:02</vt:lpwstr>
  </property>
  <property fmtid="{D5CDD505-2E9C-101B-9397-08002B2CF9AE}" pid="9" name="osum">
    <vt:i4>0</vt:i4>
  </property>
  <property fmtid="{D5CDD505-2E9C-101B-9397-08002B2CF9AE}" pid="10" name="priceversion">
    <vt:lpwstr>2024.04.01</vt:lpwstr>
  </property>
  <property fmtid="{D5CDD505-2E9C-101B-9397-08002B2CF9AE}" pid="11" name="currency">
    <vt:lpwstr>HUF</vt:lpwstr>
  </property>
</Properties>
</file>