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_Útügyek\09_Csapadékvíz_elvezetés - Élő_vízfolyások\2024_Kecskédi utca_csapadékvíz_elvezetés - beruházás\00_Af\"/>
    </mc:Choice>
  </mc:AlternateContent>
  <xr:revisionPtr revIDLastSave="0" documentId="13_ncr:1_{AFA8FD87-E730-437F-8311-C8E128C48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oszlány" sheetId="30" r:id="rId1"/>
    <sheet name="Monitoring kút" sheetId="11" state="hidden" r:id="rId2"/>
  </sheets>
  <definedNames>
    <definedName name="_xlnm.Print_Titles" localSheetId="0">Oroszlány!$12:$12</definedName>
    <definedName name="_xlnm.Print_Area" localSheetId="0">Oroszlány!$A$1:$J$69</definedName>
  </definedNames>
  <calcPr calcId="191029"/>
</workbook>
</file>

<file path=xl/calcChain.xml><?xml version="1.0" encoding="utf-8"?>
<calcChain xmlns="http://schemas.openxmlformats.org/spreadsheetml/2006/main">
  <c r="H44" i="30" l="1"/>
  <c r="G44" i="30"/>
  <c r="G57" i="30" l="1"/>
  <c r="H57" i="30"/>
  <c r="H56" i="30"/>
  <c r="G56" i="30"/>
  <c r="G39" i="30"/>
  <c r="H39" i="30"/>
  <c r="G40" i="30"/>
  <c r="H40" i="30"/>
  <c r="G41" i="30"/>
  <c r="H41" i="30"/>
  <c r="G42" i="30"/>
  <c r="H42" i="30"/>
  <c r="G43" i="30"/>
  <c r="H43" i="30"/>
  <c r="G45" i="30"/>
  <c r="H45" i="30"/>
  <c r="G46" i="30"/>
  <c r="H46" i="30"/>
  <c r="G47" i="30"/>
  <c r="H47" i="30"/>
  <c r="G48" i="30"/>
  <c r="H48" i="30"/>
  <c r="G49" i="30"/>
  <c r="H49" i="30"/>
  <c r="G50" i="30"/>
  <c r="H50" i="30"/>
  <c r="G51" i="30"/>
  <c r="H51" i="30"/>
  <c r="G52" i="30"/>
  <c r="H52" i="30"/>
  <c r="H38" i="30"/>
  <c r="G38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21" i="30"/>
  <c r="H18" i="30"/>
  <c r="H17" i="30"/>
  <c r="H16" i="30"/>
  <c r="H15" i="30"/>
  <c r="G18" i="30"/>
  <c r="G17" i="30"/>
  <c r="G16" i="30"/>
  <c r="G15" i="30"/>
  <c r="G11" i="11"/>
  <c r="H11" i="11"/>
  <c r="H60" i="30" l="1"/>
  <c r="G59" i="30"/>
  <c r="H62" i="30" l="1"/>
  <c r="H64" i="30" s="1"/>
  <c r="H66" i="30" s="1"/>
</calcChain>
</file>

<file path=xl/sharedStrings.xml><?xml version="1.0" encoding="utf-8"?>
<sst xmlns="http://schemas.openxmlformats.org/spreadsheetml/2006/main" count="149" uniqueCount="101">
  <si>
    <t>BRUTTÓ ÖSSZESEN:</t>
  </si>
  <si>
    <t>m</t>
  </si>
  <si>
    <t>m3</t>
  </si>
  <si>
    <t>Tétel Díja (Ft)</t>
  </si>
  <si>
    <t>Tétel Anyagár (Ft)</t>
  </si>
  <si>
    <t>Díj Egységár (Ft)</t>
  </si>
  <si>
    <t>Anyag Egységár (Ft)</t>
  </si>
  <si>
    <t>Me.</t>
  </si>
  <si>
    <t>Tétel szöveg</t>
  </si>
  <si>
    <t>Tételszám</t>
  </si>
  <si>
    <t>TERVEZŐI KÖLTSÉGVETÉS</t>
  </si>
  <si>
    <t>21-003-006.1.1</t>
  </si>
  <si>
    <t>Munkaárok földkiemelése közmű nélküli területen,gépi erővel, kiegészítő kézi munkával,bármely konzisztenciájú, I-IV. oszt. talajban,dúcolás nélkül 3,0m szelvényig</t>
  </si>
  <si>
    <t>Díj összesen:</t>
  </si>
  <si>
    <t>Anyag összesen:</t>
  </si>
  <si>
    <t>Anyag + Díj összesen</t>
  </si>
  <si>
    <t>Me. egység</t>
  </si>
  <si>
    <t>Közmű és vízépítési munkák</t>
  </si>
  <si>
    <t>Tervszám: 0730-1/2012.</t>
  </si>
  <si>
    <t>ÉNGY szerint (verzió 2012-2)</t>
  </si>
  <si>
    <t>Alépítményi munkák</t>
  </si>
  <si>
    <t>+ 27 % ÁFA</t>
  </si>
  <si>
    <t>TEDEJ Zrt. Hajdúnánás-Tedej 032/2 hrsz sertéstelep vízellátás</t>
  </si>
  <si>
    <t>MVH kód: 33131</t>
  </si>
  <si>
    <t>Telepi gerinchálózat kiépítése</t>
  </si>
  <si>
    <t>"K tétel"</t>
  </si>
  <si>
    <t>Kiszoruló föld elszállítása</t>
  </si>
  <si>
    <t>ÉNGY kód: 21-001-0013665 
Kód: 21-001-006.2</t>
  </si>
  <si>
    <t>Alépítményi munkák
Irtás, föld- és sziklamunka
Irtás, parkosítás
Bozót- és cserjeirtás,
tövek átmérője 4,1-10,0 cm</t>
  </si>
  <si>
    <t>10 m2</t>
  </si>
  <si>
    <t>ÉNGY kód: 21-001-1672044
Kód: 21-001-021.1.2</t>
  </si>
  <si>
    <t>Alépítményi munkák
Irtás, föld- és sziklamunka
Irtás, parkosítás
Gazkaszálás
sík területen,
gépi erővel</t>
  </si>
  <si>
    <t>100m2</t>
  </si>
  <si>
    <t>Teljes szelvényű geodézia elkészítése</t>
  </si>
  <si>
    <t>klt.</t>
  </si>
  <si>
    <t xml:space="preserve">Szakfelügyeletek biztosítása </t>
  </si>
  <si>
    <t>Meglévő, keresztező közművezeték kiváltása, védelembe helyezése</t>
  </si>
  <si>
    <t>TERVEZŐI KÖLTSÉGBECSLÉS</t>
  </si>
  <si>
    <t>db</t>
  </si>
  <si>
    <t>Keverékek és ideiglenes segédszerkezetek</t>
  </si>
  <si>
    <t>"K" tétel</t>
  </si>
  <si>
    <t>ÉNGY kód: 21-001-0013331
Kód: 21-001-001.1.2</t>
  </si>
  <si>
    <t>Alépítményi munkák
Irtás, föld- és sziklamunka
Irtás, parkosítás
Egyes fák kitermelése tuskóirtással,legallyazással és darabolással, kézi szerszámokkal,
I-II. oszt. talajban,
törzsátmérő: 21-40 cm között</t>
  </si>
  <si>
    <t>ÉNGY kód: 21-001-0013883
Kód: 21-001-012.1-0310415</t>
  </si>
  <si>
    <t>Alépítményi munkák
Irtás, föld- és sziklamunka
Irtás, parkosítás
Facsemete ültetése,
szabadgyökerű (útsorfák)</t>
  </si>
  <si>
    <t>Keverékek és ideiglenes segédszerkezetek
Felvonulási létesítmények
Ideiglenes forgalomkorlátozó berendezések kihelyezése, helyszínen tartása</t>
  </si>
  <si>
    <t>Megvalósulási terv elkészítése</t>
  </si>
  <si>
    <t>ÉNGY kód: 21-003-0014734
Kód: 21-003-005.1.2.1</t>
  </si>
  <si>
    <t>Alépítményi munkák
Irtás, föld- és sziklamunka
Munkagödör és munkaárok készítése
Munkaárok földkiemelése közművesített területen,kézi erővel,
bármely konzisztenciájú talajban, dúcolás nélkül,
2,0 m2-nél nagyobb szelvénynél,
I-II. talajosztály</t>
  </si>
  <si>
    <t>ÉNGY kód: 21-004-2613900
Kód: 21-004-004.1.2-0120189</t>
  </si>
  <si>
    <t>Alépítményi munkák
Irtás, föld- és sziklamunka
Alakító földmunka
Talajjavító réteg készítése vonalas létesítményeknél,
3,00 m szélességig vagy építményen belül,
osztályozatlan kavicsból
Természetes szemmegoszlású homokos kavics, THK 0/32 P-TT, Nyékládháza</t>
  </si>
  <si>
    <t>ÉNGY kód: 21-008-0016205
Kód: 21-008-002.1.2</t>
  </si>
  <si>
    <t>Tömörítés bármely tömörítési osztályban gépi erővel, nagy felületen, tömörségi fok: 90% (útpadka)</t>
  </si>
  <si>
    <t>Befejező munkák</t>
  </si>
  <si>
    <t>Alépítményi munkák
Irtás, föld- és sziklamunka
Mederrendezés, kotrás, kikerülő anyag helyszínen való elterítése, tömörítése</t>
  </si>
  <si>
    <t>ÉNGY kód: 53-001-0599466
Kód: 53-001-002.1.2.1-0640090</t>
  </si>
  <si>
    <t>Közmű és vízépítési munkák
Közmű csatornaépítés
Csatornaépítés
Körszelvényű, talpas betoncső beépítése
cementhabarcs kötéssel,
1,00 m hosszú előregyártott betoncsövekből,
belső csőátmérő: 30 cm-ig
LEIER TA 30/100 csaphornyos csatlakozású talpas betoncső, V1-T1-A1, CEM 2/A-V 32,5 S</t>
  </si>
  <si>
    <t>ÉNGY kód: 21-001-0014302 
Kód: 21-001-013.1.1-0631101</t>
  </si>
  <si>
    <t>Alépítményi munkák
Irtás, föld- és sziklamunka
Irtás, parkosítás
Füvesítés
sík felületen talaj-előkészítéssel,
....dkg/m2-.....minőségű fűmagkeverékkel,gépi erővel
KITE PÁZSIT fűmagkeverék, 40-50 dkg/10 m2</t>
  </si>
  <si>
    <t>10m2</t>
  </si>
  <si>
    <t>ÉNGY kód: 21-011-0016406 
Kód: 21-011-001.2.1</t>
  </si>
  <si>
    <t>Alépítményi munkák
Irtás, föld- és sziklamunka
Kiegészítő tevékenységek
Fejtett föld felrakása szállítóeszközre,
géppel,
talajosztály I-IV.</t>
  </si>
  <si>
    <t>ÉNGY kód: 21-004-0015743
Kód: 21-004-008.1.1</t>
  </si>
  <si>
    <t>Alépítményi munkák
Irtás, föld- és sziklamunka
Alakító földmunka
Rézsűképzésa kikerülő föld szállítóeszközre való felrakásával,gépi erővel, kiegészítő kézi munkával,
bevágásban, 11-20 cm vastagság között,
talajosztály:I-IV</t>
  </si>
  <si>
    <t>m2</t>
  </si>
  <si>
    <t>ÉNGY kód: 12-011-2051476
Kód: 12-011-001.1-0025001</t>
  </si>
  <si>
    <t>Keverékek és ideiglenes segédszerkezetek
Felvonulási létesítmények
Mobil WC bérleti díj
Mobil WC bérleti díj elszámolása,
szállítással, heti karbantartással
Mobil W.C. bérleti díj/hó</t>
  </si>
  <si>
    <t>ÉNGY kód: 12-012-2051490
Kód: 12-012-001.1.2-0025003</t>
  </si>
  <si>
    <t>Keverékek és ideiglenes segédszerkezetek
Felvonulási létesítmények
Konténer bérleti díj
Konténer bérleti díj elszámolása,
raktár konténer,
10,01-20,00 m2 alapterület között
Raktár konténer, 10,01 - 20,00 m2 között, bérleti díj/hó</t>
  </si>
  <si>
    <t>ÉNGY kód: 53-051-0631256
Kód: 53-051-004.1-0646061</t>
  </si>
  <si>
    <t>Közmű és vízépítési munkák
Közmű csatornaépítés
Felszíni vízelvezetés, árok- és mederburkoló elemek
Kapubejáró alatti csőátereszt lezáró előregyártott vasbeton végfal, tömbös csővég vagy kitorlófej elhelyezése, földmunka nélkül,
30 cm-es átmérőjű átereszekhez
CSOMIÉP támelem 30 cm-es átmérőjű műanyag ill. talpas betoncsőhöz (58/130/73)</t>
  </si>
  <si>
    <t>ÉNGY kód: 21-008-0016263
Kód: 21-008-003.1.1</t>
  </si>
  <si>
    <t>Alépítményi munkák
Irtás, föld- és sziklamunka
Tömörítés
Simító hengerlésa földmű (tükör és padka) felületén,
gépi erővel,
3,0 m szélességig</t>
  </si>
  <si>
    <t>ÉNGY kód: 21-003-0015373
Kód: 21-003-011.2.1</t>
  </si>
  <si>
    <t xml:space="preserve">Alépítményi munkák
Irtás, föld- és sziklamunka
Munkagödör és munkaárok készítése
Földvisszatöltés munkagödörbe vagy munkaárokba,tömörítés nélkül, réteges elterítéssel,I-IV. osztályú talajban,
gépi erővel, az anyag súlypontja 10,0 m-en belül,
a vezetéket (műtárgyat) környező 50 cm-en túli szelvényrészben
</t>
  </si>
  <si>
    <t>Meglévő támfal bontása</t>
  </si>
  <si>
    <t>ÉNGY kód: 21-005-0015832
Kód: 21-005-002.1.1</t>
  </si>
  <si>
    <t xml:space="preserve">Alépítményi munkák
Irtás, föld- és sziklamunka
Csatornák földmunkái
Csatorna (nyílt árok) építése
bármely konzisztenciájú talajban vagy víz alól, gépi erővel,
szelvényméret: 1,1-6,0 m2 között
</t>
  </si>
  <si>
    <t>ÉNGY kód: 62-003-0679112
Kód: 62-003-009-0611051</t>
  </si>
  <si>
    <t>Közlekedés építési munkák
Kőburkolat készítése
Burkolatok
Térburkolat készítése gyalogos forgalomra, gyephézagos burkolókővel, rendezett terepre helyezve, a hézagok termőtalajjal (helyi anyaggal) kitöltve
A Beton-Viacolor Gyepkő, 60x40x10 cm, szürke</t>
  </si>
  <si>
    <t>Meglévő kapubejárók bontása, bármely méretben
Kapubejáró burkolatok készítése a régi nyomvonalában, bármely méretben</t>
  </si>
  <si>
    <t>ÉNGY kód: 62-002-1262436
Kód: 62-002-021.1-0618501</t>
  </si>
  <si>
    <t>Közlekedés építési munkák
Kőburkolat készítése
Burkolatszegélyek
Egyéb használatos szegélykövek, út és körforgalom szegélyek készítése, alapárok kiemelése nélkül, betonhézagolással,
25 vagy 30 cm hosszú elemekből
KK KAVICS BETON K szegély kopóréteg nélkül 25x10/15x30 cm, (3,3 db/fm)</t>
  </si>
  <si>
    <t>Közmű és vízépítési munkák
Közmű csatornaépítés
Felszíni vízelvezetés, árok- és mederburkoló elemek
Kapubejáró alatti TB-elemes árok lezáró vasbeton végfal, földmunka nélkül,</t>
  </si>
  <si>
    <t>az Oroszlány, Kecskédi utca, csapadékvíz elvezetésre vonatkozóan</t>
  </si>
  <si>
    <t>Közmű és vízépítési munkák
Közmű csatornaépítés
Aknaépítés előregyártott elemekből
Beton akna-fenékelem elhelyezése,
csaphornyos, habarcsos illesztéssel, beépített csatlakozó elemek nélkül,földmunkával és dúcolással,
belső csőátmérő: 100 cm, Beton aknamagasító elem elhelyezése,cementhabarcsos illesztéssel,
100 cm belső átmérővel, Beton aknaszűkítő elhelyezése,
egyesített szűkítő elem,
csaphornyos, cementhabarcsos illesztéssel,
belső átmérő alul 100 cm, felül 50-62,5 cm, kapcsolódó szerelési segédanyagokkal, aknahágcsóval, D400 öv. aknafedlappal</t>
  </si>
  <si>
    <t>ÉNGY kód: 53-101-1694021
Kód: 53-101-007.3-0231440</t>
  </si>
  <si>
    <t>Közmű és vízépítési munkák
Közmű csatornaépítés
Kőmű és rézsűburkolat készítése, egyéb vízépítési munkák
Burkolatkiegészítő szerkezetek,
egyéb betonszerkezetek (gerendarács, csomóponti beton, vápák)
C20/25 - XC1 - 24 - F2 - CEM 42,5, m = 6,0 finomsági modulussal</t>
  </si>
  <si>
    <t xml:space="preserve">ÉNGY kód: 61-003-0675216
Kód: 61-003-002.3-1710010
</t>
  </si>
  <si>
    <t>Közlekedés építési munkák
Útburkolatalap és makadámburkolat készítése
Hidraulikus kötőanyaggal stabilizált alaprétegek készítése
Telepen kevert hidraulikus vagy vegyes kötőanyagú stabilizált réteg készítése utókezeléssel,
2,00 m sávszélességig, CKt-2, CKt-4 vagy CTt-2 jelű keverékből
CKt-T2 jelű, cement kötőanyagú homokos kavics, Gy-R60 (70/100) bitumenemulzió (új név: C 60 B1)</t>
  </si>
  <si>
    <t>ÉNGY kód: 53-101-1694251
Kód: 53-101-009.3.1-0720010</t>
  </si>
  <si>
    <t>Közmű és vízépítési munkák
Közmű csatornaépítés
Kőmű és rézsűburkolat készítése, egyéb vízépítési munkák
Hézagkiképzések;
Betonszerkezetek hézagkiöntése,
előregyártott betonelemeknél cementhabarccsal
Hézagkiöntő cementhabarcs CEM I 32,5, CEM II 32,5 típusú cementtel,</t>
  </si>
  <si>
    <t>Ajánlattevő</t>
  </si>
  <si>
    <t>ÉNGY kód: 23-003-0024393
Kód: 23-003-011.2-0012010</t>
  </si>
  <si>
    <t>Alépítményi munkák
Síkalapozás
Beton- és vasbetonalapok
Szerelőbeton készítése,.....minőségű betonból
10 cm vastagságig
C8/10 - XN(H) - 16 - F1 - CEM 32,5, m = 6,2 finomsági modulussal</t>
  </si>
  <si>
    <t>A költségvetési tételek mennyiségi előirányzatok, azokat Ajánlattevő ellenőrizni, pontosítani köteles, meghatározása Vállalkozó kockázatát képezi.</t>
  </si>
  <si>
    <t>Az esetleges kimaradt tételek nem mentesítik a Vállalkozót a műszaki megoldás szakszerű kivitelezéstől és annak megfelelő ár, illetve a teljesítési határidő betartása alól. Kivitelezési többletmunka elszámolására nincs mód.</t>
  </si>
  <si>
    <t>A költségvetési kiírás mindegyik tétele egy komplett szolgáltatásnak felel meg, ezért a benne foglaltatnak a szállítási költségek, építési-szerelési munkák, építési segédeszközök, szerelési segédeszközök, akkor is, ha ezek az egyes tételekben nincsenek külön kimutatva.</t>
  </si>
  <si>
    <t>Közmű és vízépítési munkák
Közmű csatornaépítés
Vasútépítés vízelvezető rendszerei
Előregyártott vasbeton árok- és mederburkoló elem elhelyezése csaphornyos illesztéssel, földmunka nélkül,
15-35 cm belső árokfenék szélesség között
CSOMIÉP TB 20/30/30 árok- és mederburkoló elem, vasbeton, erősítő bordával, "A" terhelésre</t>
  </si>
  <si>
    <t>ÉNGY kód: 53-052-2847471
Kód: 53-052-002.1-0646411</t>
  </si>
  <si>
    <t>Közmű és vízépítési munkák
Közmű csatornaépítés
Vasútépítés vízelvezető rendszerei
Előregyártott vasbeton árok- és mederburkoló elem elhelyezése csaphornyos illesztéssel, földmunka nélkül,
fedlap elhelyezése
20-30 cm szélesség között
CSOMIÉP TB F 20  vízbeeresztős fedlap "A" terhelésű, 12 cm vastag, 1,0 m hosszú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</si>
</sst>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#,##0.\-"/>
    <numFmt numFmtId="166" formatCode="0.0"/>
    <numFmt numFmtId="167" formatCode="#,##0\ &quot;Ft&quot;"/>
  </numFmts>
  <fonts count="1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name val="ISOCPEUR"/>
      <family val="2"/>
      <charset val="238"/>
    </font>
    <font>
      <b/>
      <i/>
      <sz val="11"/>
      <name val="ISOCPEUR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1"/>
      <color rgb="FFFF0000"/>
      <name val="ISOCPEUR"/>
      <family val="2"/>
      <charset val="238"/>
    </font>
    <font>
      <b/>
      <i/>
      <sz val="11"/>
      <color rgb="FFFF0000"/>
      <name val="ISOCPEUR"/>
      <family val="2"/>
      <charset val="238"/>
    </font>
    <font>
      <b/>
      <i/>
      <sz val="14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36"/>
      </left>
      <right style="thin">
        <color indexed="36"/>
      </right>
      <top style="thin">
        <color indexed="36"/>
      </top>
      <bottom style="thin">
        <color indexed="36"/>
      </bottom>
      <diagonal/>
    </border>
    <border>
      <left style="thin">
        <color indexed="36"/>
      </left>
      <right style="thin">
        <color indexed="36"/>
      </right>
      <top style="thin">
        <color indexed="3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horizontal="centerContinuous" wrapText="1"/>
    </xf>
    <xf numFmtId="0" fontId="3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165" fontId="3" fillId="0" borderId="1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0" fontId="3" fillId="0" borderId="2" xfId="0" applyFont="1" applyBorder="1" applyAlignment="1">
      <alignment vertical="top" wrapText="1"/>
    </xf>
    <xf numFmtId="2" fontId="3" fillId="0" borderId="0" xfId="0" applyNumberFormat="1" applyFont="1"/>
    <xf numFmtId="165" fontId="3" fillId="0" borderId="2" xfId="0" applyNumberFormat="1" applyFont="1" applyBorder="1"/>
    <xf numFmtId="2" fontId="3" fillId="0" borderId="2" xfId="0" applyNumberFormat="1" applyFont="1" applyBorder="1"/>
    <xf numFmtId="0" fontId="3" fillId="0" borderId="2" xfId="0" applyFont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/>
    <xf numFmtId="0" fontId="12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3" fillId="0" borderId="0" xfId="0" applyFont="1"/>
    <xf numFmtId="0" fontId="1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2" fontId="12" fillId="0" borderId="0" xfId="0" applyNumberFormat="1" applyFont="1"/>
    <xf numFmtId="0" fontId="12" fillId="0" borderId="0" xfId="0" applyFont="1" applyAlignment="1">
      <alignment vertical="top" wrapText="1"/>
    </xf>
    <xf numFmtId="167" fontId="12" fillId="0" borderId="4" xfId="9" applyNumberFormat="1" applyFont="1" applyFill="1" applyBorder="1" applyProtection="1">
      <protection locked="0"/>
    </xf>
    <xf numFmtId="167" fontId="12" fillId="0" borderId="4" xfId="12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167" fontId="12" fillId="0" borderId="4" xfId="8" applyNumberFormat="1" applyFont="1" applyFill="1" applyBorder="1" applyProtection="1">
      <protection locked="0"/>
    </xf>
    <xf numFmtId="167" fontId="12" fillId="0" borderId="4" xfId="19" applyNumberFormat="1" applyFont="1" applyFill="1" applyBorder="1" applyProtection="1">
      <protection locked="0"/>
    </xf>
    <xf numFmtId="167" fontId="12" fillId="0" borderId="4" xfId="157" applyNumberFormat="1" applyFont="1" applyFill="1" applyBorder="1" applyProtection="1">
      <protection locked="0"/>
    </xf>
    <xf numFmtId="167" fontId="12" fillId="0" borderId="4" xfId="63" applyNumberFormat="1" applyFont="1" applyFill="1" applyBorder="1" applyProtection="1"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vertical="top"/>
      <protection locked="0"/>
    </xf>
    <xf numFmtId="167" fontId="12" fillId="0" borderId="4" xfId="0" applyNumberFormat="1" applyFont="1" applyBorder="1" applyProtection="1">
      <protection locked="0"/>
    </xf>
    <xf numFmtId="167" fontId="12" fillId="0" borderId="4" xfId="160" applyNumberFormat="1" applyFont="1" applyFill="1" applyBorder="1" applyProtection="1">
      <protection locked="0"/>
    </xf>
    <xf numFmtId="167" fontId="12" fillId="0" borderId="9" xfId="9" applyNumberFormat="1" applyFont="1" applyFill="1" applyBorder="1" applyProtection="1">
      <protection locked="0"/>
    </xf>
    <xf numFmtId="167" fontId="12" fillId="0" borderId="10" xfId="9" applyNumberFormat="1" applyFont="1" applyFill="1" applyBorder="1" applyProtection="1">
      <protection locked="0"/>
    </xf>
    <xf numFmtId="167" fontId="12" fillId="0" borderId="0" xfId="9" applyNumberFormat="1" applyFont="1" applyFill="1" applyBorder="1" applyProtection="1">
      <protection locked="0"/>
    </xf>
    <xf numFmtId="0" fontId="11" fillId="0" borderId="4" xfId="0" applyFont="1" applyBorder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2" fillId="2" borderId="0" xfId="0" applyFont="1" applyFill="1" applyAlignment="1">
      <alignment wrapText="1"/>
    </xf>
    <xf numFmtId="0" fontId="11" fillId="2" borderId="0" xfId="0" applyFont="1" applyFill="1"/>
    <xf numFmtId="0" fontId="12" fillId="2" borderId="0" xfId="0" applyFont="1" applyFill="1"/>
    <xf numFmtId="0" fontId="11" fillId="2" borderId="4" xfId="0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1" fillId="2" borderId="6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2" fontId="12" fillId="2" borderId="4" xfId="0" applyNumberFormat="1" applyFont="1" applyFill="1" applyBorder="1"/>
    <xf numFmtId="0" fontId="12" fillId="2" borderId="4" xfId="0" applyFont="1" applyFill="1" applyBorder="1"/>
    <xf numFmtId="0" fontId="12" fillId="2" borderId="0" xfId="0" applyFont="1" applyFill="1" applyAlignment="1">
      <alignment vertical="top" wrapText="1"/>
    </xf>
    <xf numFmtId="2" fontId="12" fillId="2" borderId="0" xfId="0" applyNumberFormat="1" applyFont="1" applyFill="1"/>
    <xf numFmtId="0" fontId="11" fillId="2" borderId="7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166" fontId="12" fillId="2" borderId="4" xfId="0" applyNumberFormat="1" applyFont="1" applyFill="1" applyBorder="1"/>
    <xf numFmtId="0" fontId="12" fillId="2" borderId="7" xfId="0" applyFont="1" applyFill="1" applyBorder="1" applyAlignment="1">
      <alignment vertical="top" wrapText="1"/>
    </xf>
    <xf numFmtId="0" fontId="12" fillId="2" borderId="6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/>
    </xf>
    <xf numFmtId="1" fontId="12" fillId="2" borderId="4" xfId="0" applyNumberFormat="1" applyFont="1" applyFill="1" applyBorder="1"/>
    <xf numFmtId="0" fontId="12" fillId="2" borderId="9" xfId="0" applyFont="1" applyFill="1" applyBorder="1" applyAlignment="1">
      <alignment vertical="top" wrapText="1"/>
    </xf>
    <xf numFmtId="2" fontId="12" fillId="2" borderId="9" xfId="0" applyNumberFormat="1" applyFont="1" applyFill="1" applyBorder="1"/>
    <xf numFmtId="0" fontId="12" fillId="2" borderId="9" xfId="0" applyFont="1" applyFill="1" applyBorder="1"/>
    <xf numFmtId="0" fontId="12" fillId="2" borderId="10" xfId="0" applyFont="1" applyFill="1" applyBorder="1" applyAlignment="1">
      <alignment vertical="top" wrapText="1"/>
    </xf>
    <xf numFmtId="1" fontId="12" fillId="2" borderId="10" xfId="0" applyNumberFormat="1" applyFont="1" applyFill="1" applyBorder="1"/>
    <xf numFmtId="0" fontId="12" fillId="2" borderId="10" xfId="0" applyFont="1" applyFill="1" applyBorder="1"/>
    <xf numFmtId="1" fontId="12" fillId="2" borderId="0" xfId="0" applyNumberFormat="1" applyFont="1" applyFill="1"/>
    <xf numFmtId="0" fontId="11" fillId="2" borderId="4" xfId="0" applyFont="1" applyFill="1" applyBorder="1" applyAlignment="1">
      <alignment vertical="top"/>
    </xf>
    <xf numFmtId="167" fontId="12" fillId="2" borderId="4" xfId="9" applyNumberFormat="1" applyFont="1" applyFill="1" applyBorder="1"/>
    <xf numFmtId="0" fontId="11" fillId="2" borderId="8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/>
    </xf>
    <xf numFmtId="167" fontId="12" fillId="2" borderId="10" xfId="9" applyNumberFormat="1" applyFont="1" applyFill="1" applyBorder="1"/>
    <xf numFmtId="167" fontId="12" fillId="2" borderId="11" xfId="9" applyNumberFormat="1" applyFont="1" applyFill="1" applyBorder="1"/>
    <xf numFmtId="167" fontId="12" fillId="2" borderId="0" xfId="9" applyNumberFormat="1" applyFont="1" applyFill="1" applyBorder="1"/>
    <xf numFmtId="167" fontId="12" fillId="2" borderId="12" xfId="9" applyNumberFormat="1" applyFont="1" applyFill="1" applyBorder="1"/>
    <xf numFmtId="167" fontId="11" fillId="2" borderId="0" xfId="0" applyNumberFormat="1" applyFont="1" applyFill="1"/>
    <xf numFmtId="0" fontId="12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2" fontId="11" fillId="2" borderId="0" xfId="0" applyNumberFormat="1" applyFont="1" applyFill="1"/>
    <xf numFmtId="0" fontId="11" fillId="2" borderId="0" xfId="0" quotePrefix="1" applyFont="1" applyFill="1" applyAlignment="1">
      <alignment vertical="top" wrapText="1"/>
    </xf>
    <xf numFmtId="14" fontId="12" fillId="2" borderId="0" xfId="0" applyNumberFormat="1" applyFont="1" applyFill="1" applyAlignment="1">
      <alignment horizontal="center"/>
    </xf>
    <xf numFmtId="0" fontId="12" fillId="2" borderId="1" xfId="0" applyFont="1" applyFill="1" applyBorder="1" applyAlignment="1">
      <alignment horizontal="centerContinuous" wrapText="1"/>
    </xf>
    <xf numFmtId="0" fontId="12" fillId="2" borderId="1" xfId="0" applyFont="1" applyFill="1" applyBorder="1" applyAlignment="1">
      <alignment horizontal="centerContinuous" vertical="top"/>
    </xf>
    <xf numFmtId="0" fontId="12" fillId="2" borderId="1" xfId="0" applyFont="1" applyFill="1" applyBorder="1" applyAlignment="1">
      <alignment horizontal="centerContinuous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1" fillId="2" borderId="6" xfId="0" applyFont="1" applyFill="1" applyBorder="1" applyAlignment="1" applyProtection="1">
      <alignment vertical="top" wrapText="1"/>
      <protection locked="0"/>
    </xf>
    <xf numFmtId="2" fontId="12" fillId="3" borderId="4" xfId="0" applyNumberFormat="1" applyFont="1" applyFill="1" applyBorder="1"/>
    <xf numFmtId="0" fontId="5" fillId="0" borderId="0" xfId="0" applyFont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166" fontId="12" fillId="3" borderId="4" xfId="0" applyNumberFormat="1" applyFont="1" applyFill="1" applyBorder="1"/>
    <xf numFmtId="0" fontId="12" fillId="3" borderId="4" xfId="0" applyFont="1" applyFill="1" applyBorder="1" applyAlignment="1">
      <alignment vertical="top" wrapText="1"/>
    </xf>
    <xf numFmtId="0" fontId="12" fillId="3" borderId="4" xfId="0" applyFont="1" applyFill="1" applyBorder="1"/>
    <xf numFmtId="0" fontId="12" fillId="3" borderId="1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</cellXfs>
  <cellStyles count="161">
    <cellStyle name="Ezres 2" xfId="1" xr:uid="{00000000-0005-0000-0000-000000000000}"/>
    <cellStyle name="Ezres 2 2" xfId="2" xr:uid="{00000000-0005-0000-0000-000001000000}"/>
    <cellStyle name="Ezres 2 2 2" xfId="15" xr:uid="{00000000-0005-0000-0000-000002000000}"/>
    <cellStyle name="Ezres 2 2 3" xfId="16" xr:uid="{00000000-0005-0000-0000-000003000000}"/>
    <cellStyle name="Ezres 2 3" xfId="17" xr:uid="{00000000-0005-0000-0000-000004000000}"/>
    <cellStyle name="Ezres 2 4" xfId="18" xr:uid="{00000000-0005-0000-0000-000005000000}"/>
    <cellStyle name="Ezres 3" xfId="158" xr:uid="{00000000-0005-0000-0000-000006000000}"/>
    <cellStyle name="Normál" xfId="0" builtinId="0"/>
    <cellStyle name="Normal 2" xfId="3" xr:uid="{00000000-0005-0000-0000-000008000000}"/>
    <cellStyle name="Normál 2" xfId="4" xr:uid="{00000000-0005-0000-0000-000009000000}"/>
    <cellStyle name="Normál 3" xfId="5" xr:uid="{00000000-0005-0000-0000-00000A000000}"/>
    <cellStyle name="Normál 4" xfId="6" xr:uid="{00000000-0005-0000-0000-00000B000000}"/>
    <cellStyle name="Normál 5" xfId="7" xr:uid="{00000000-0005-0000-0000-00000C000000}"/>
    <cellStyle name="Pénznem" xfId="8" builtinId="4"/>
    <cellStyle name="Pénznem 10" xfId="19" xr:uid="{00000000-0005-0000-0000-00000E000000}"/>
    <cellStyle name="Pénznem 10 2" xfId="66" xr:uid="{00000000-0005-0000-0000-00000F000000}"/>
    <cellStyle name="Pénznem 10 3" xfId="113" xr:uid="{00000000-0005-0000-0000-000010000000}"/>
    <cellStyle name="Pénznem 11" xfId="13" xr:uid="{00000000-0005-0000-0000-000011000000}"/>
    <cellStyle name="Pénznem 11 2" xfId="64" xr:uid="{00000000-0005-0000-0000-000012000000}"/>
    <cellStyle name="Pénznem 11 3" xfId="111" xr:uid="{00000000-0005-0000-0000-000013000000}"/>
    <cellStyle name="Pénznem 2" xfId="9" xr:uid="{00000000-0005-0000-0000-000014000000}"/>
    <cellStyle name="Pénznem 2 10" xfId="14" xr:uid="{00000000-0005-0000-0000-000015000000}"/>
    <cellStyle name="Pénznem 2 10 2" xfId="65" xr:uid="{00000000-0005-0000-0000-000016000000}"/>
    <cellStyle name="Pénznem 2 10 3" xfId="112" xr:uid="{00000000-0005-0000-0000-000017000000}"/>
    <cellStyle name="Pénznem 2 11" xfId="12" xr:uid="{00000000-0005-0000-0000-000018000000}"/>
    <cellStyle name="Pénznem 2 12" xfId="63" xr:uid="{00000000-0005-0000-0000-000019000000}"/>
    <cellStyle name="Pénznem 2 13" xfId="110" xr:uid="{00000000-0005-0000-0000-00001A000000}"/>
    <cellStyle name="Pénznem 2 14" xfId="157" xr:uid="{00000000-0005-0000-0000-00001B000000}"/>
    <cellStyle name="Pénznem 2 15" xfId="160" xr:uid="{00000000-0005-0000-0000-00001C000000}"/>
    <cellStyle name="Pénznem 2 2" xfId="10" xr:uid="{00000000-0005-0000-0000-00001D000000}"/>
    <cellStyle name="Pénznem 2 2 2" xfId="22" xr:uid="{00000000-0005-0000-0000-00001E000000}"/>
    <cellStyle name="Pénznem 2 2 2 2" xfId="23" xr:uid="{00000000-0005-0000-0000-00001F000000}"/>
    <cellStyle name="Pénznem 2 2 2 2 2" xfId="70" xr:uid="{00000000-0005-0000-0000-000020000000}"/>
    <cellStyle name="Pénznem 2 2 2 2 3" xfId="117" xr:uid="{00000000-0005-0000-0000-000021000000}"/>
    <cellStyle name="Pénznem 2 2 2 3" xfId="69" xr:uid="{00000000-0005-0000-0000-000022000000}"/>
    <cellStyle name="Pénznem 2 2 2 4" xfId="116" xr:uid="{00000000-0005-0000-0000-000023000000}"/>
    <cellStyle name="Pénznem 2 2 3" xfId="24" xr:uid="{00000000-0005-0000-0000-000024000000}"/>
    <cellStyle name="Pénznem 2 2 3 2" xfId="25" xr:uid="{00000000-0005-0000-0000-000025000000}"/>
    <cellStyle name="Pénznem 2 2 3 2 2" xfId="72" xr:uid="{00000000-0005-0000-0000-000026000000}"/>
    <cellStyle name="Pénznem 2 2 3 2 3" xfId="119" xr:uid="{00000000-0005-0000-0000-000027000000}"/>
    <cellStyle name="Pénznem 2 2 3 3" xfId="71" xr:uid="{00000000-0005-0000-0000-000028000000}"/>
    <cellStyle name="Pénznem 2 2 3 4" xfId="118" xr:uid="{00000000-0005-0000-0000-000029000000}"/>
    <cellStyle name="Pénznem 2 2 4" xfId="26" xr:uid="{00000000-0005-0000-0000-00002A000000}"/>
    <cellStyle name="Pénznem 2 2 4 2" xfId="73" xr:uid="{00000000-0005-0000-0000-00002B000000}"/>
    <cellStyle name="Pénznem 2 2 4 3" xfId="120" xr:uid="{00000000-0005-0000-0000-00002C000000}"/>
    <cellStyle name="Pénznem 2 2 5" xfId="21" xr:uid="{00000000-0005-0000-0000-00002D000000}"/>
    <cellStyle name="Pénznem 2 2 6" xfId="68" xr:uid="{00000000-0005-0000-0000-00002E000000}"/>
    <cellStyle name="Pénznem 2 2 7" xfId="115" xr:uid="{00000000-0005-0000-0000-00002F000000}"/>
    <cellStyle name="Pénznem 2 3" xfId="11" xr:uid="{00000000-0005-0000-0000-000030000000}"/>
    <cellStyle name="Pénznem 2 3 2" xfId="28" xr:uid="{00000000-0005-0000-0000-000031000000}"/>
    <cellStyle name="Pénznem 2 3 2 2" xfId="29" xr:uid="{00000000-0005-0000-0000-000032000000}"/>
    <cellStyle name="Pénznem 2 3 2 2 2" xfId="76" xr:uid="{00000000-0005-0000-0000-000033000000}"/>
    <cellStyle name="Pénznem 2 3 2 2 3" xfId="123" xr:uid="{00000000-0005-0000-0000-000034000000}"/>
    <cellStyle name="Pénznem 2 3 2 3" xfId="75" xr:uid="{00000000-0005-0000-0000-000035000000}"/>
    <cellStyle name="Pénznem 2 3 2 4" xfId="122" xr:uid="{00000000-0005-0000-0000-000036000000}"/>
    <cellStyle name="Pénznem 2 3 3" xfId="30" xr:uid="{00000000-0005-0000-0000-000037000000}"/>
    <cellStyle name="Pénznem 2 3 3 2" xfId="77" xr:uid="{00000000-0005-0000-0000-000038000000}"/>
    <cellStyle name="Pénznem 2 3 3 3" xfId="124" xr:uid="{00000000-0005-0000-0000-000039000000}"/>
    <cellStyle name="Pénznem 2 3 4" xfId="27" xr:uid="{00000000-0005-0000-0000-00003A000000}"/>
    <cellStyle name="Pénznem 2 3 5" xfId="74" xr:uid="{00000000-0005-0000-0000-00003B000000}"/>
    <cellStyle name="Pénznem 2 3 6" xfId="121" xr:uid="{00000000-0005-0000-0000-00003C000000}"/>
    <cellStyle name="Pénznem 2 4" xfId="31" xr:uid="{00000000-0005-0000-0000-00003D000000}"/>
    <cellStyle name="Pénznem 2 4 2" xfId="32" xr:uid="{00000000-0005-0000-0000-00003E000000}"/>
    <cellStyle name="Pénznem 2 4 2 2" xfId="33" xr:uid="{00000000-0005-0000-0000-00003F000000}"/>
    <cellStyle name="Pénznem 2 4 2 2 2" xfId="80" xr:uid="{00000000-0005-0000-0000-000040000000}"/>
    <cellStyle name="Pénznem 2 4 2 2 3" xfId="127" xr:uid="{00000000-0005-0000-0000-000041000000}"/>
    <cellStyle name="Pénznem 2 4 2 3" xfId="79" xr:uid="{00000000-0005-0000-0000-000042000000}"/>
    <cellStyle name="Pénznem 2 4 2 4" xfId="126" xr:uid="{00000000-0005-0000-0000-000043000000}"/>
    <cellStyle name="Pénznem 2 4 3" xfId="34" xr:uid="{00000000-0005-0000-0000-000044000000}"/>
    <cellStyle name="Pénznem 2 4 3 2" xfId="81" xr:uid="{00000000-0005-0000-0000-000045000000}"/>
    <cellStyle name="Pénznem 2 4 3 3" xfId="128" xr:uid="{00000000-0005-0000-0000-000046000000}"/>
    <cellStyle name="Pénznem 2 4 4" xfId="78" xr:uid="{00000000-0005-0000-0000-000047000000}"/>
    <cellStyle name="Pénznem 2 4 5" xfId="125" xr:uid="{00000000-0005-0000-0000-000048000000}"/>
    <cellStyle name="Pénznem 2 5" xfId="35" xr:uid="{00000000-0005-0000-0000-000049000000}"/>
    <cellStyle name="Pénznem 2 5 2" xfId="36" xr:uid="{00000000-0005-0000-0000-00004A000000}"/>
    <cellStyle name="Pénznem 2 5 2 2" xfId="83" xr:uid="{00000000-0005-0000-0000-00004B000000}"/>
    <cellStyle name="Pénznem 2 5 2 3" xfId="130" xr:uid="{00000000-0005-0000-0000-00004C000000}"/>
    <cellStyle name="Pénznem 2 5 3" xfId="82" xr:uid="{00000000-0005-0000-0000-00004D000000}"/>
    <cellStyle name="Pénznem 2 5 4" xfId="129" xr:uid="{00000000-0005-0000-0000-00004E000000}"/>
    <cellStyle name="Pénznem 2 6" xfId="37" xr:uid="{00000000-0005-0000-0000-00004F000000}"/>
    <cellStyle name="Pénznem 2 6 2" xfId="38" xr:uid="{00000000-0005-0000-0000-000050000000}"/>
    <cellStyle name="Pénznem 2 6 2 2" xfId="85" xr:uid="{00000000-0005-0000-0000-000051000000}"/>
    <cellStyle name="Pénznem 2 6 2 3" xfId="132" xr:uid="{00000000-0005-0000-0000-000052000000}"/>
    <cellStyle name="Pénznem 2 6 3" xfId="84" xr:uid="{00000000-0005-0000-0000-000053000000}"/>
    <cellStyle name="Pénznem 2 6 4" xfId="131" xr:uid="{00000000-0005-0000-0000-000054000000}"/>
    <cellStyle name="Pénznem 2 7" xfId="39" xr:uid="{00000000-0005-0000-0000-000055000000}"/>
    <cellStyle name="Pénznem 2 7 2" xfId="40" xr:uid="{00000000-0005-0000-0000-000056000000}"/>
    <cellStyle name="Pénznem 2 7 2 2" xfId="87" xr:uid="{00000000-0005-0000-0000-000057000000}"/>
    <cellStyle name="Pénznem 2 7 2 3" xfId="134" xr:uid="{00000000-0005-0000-0000-000058000000}"/>
    <cellStyle name="Pénznem 2 7 3" xfId="86" xr:uid="{00000000-0005-0000-0000-000059000000}"/>
    <cellStyle name="Pénznem 2 7 4" xfId="133" xr:uid="{00000000-0005-0000-0000-00005A000000}"/>
    <cellStyle name="Pénznem 2 8" xfId="41" xr:uid="{00000000-0005-0000-0000-00005B000000}"/>
    <cellStyle name="Pénznem 2 8 2" xfId="88" xr:uid="{00000000-0005-0000-0000-00005C000000}"/>
    <cellStyle name="Pénznem 2 8 3" xfId="135" xr:uid="{00000000-0005-0000-0000-00005D000000}"/>
    <cellStyle name="Pénznem 2 9" xfId="20" xr:uid="{00000000-0005-0000-0000-00005E000000}"/>
    <cellStyle name="Pénznem 2 9 2" xfId="67" xr:uid="{00000000-0005-0000-0000-00005F000000}"/>
    <cellStyle name="Pénznem 2 9 3" xfId="114" xr:uid="{00000000-0005-0000-0000-000060000000}"/>
    <cellStyle name="Pénznem 3" xfId="42" xr:uid="{00000000-0005-0000-0000-000061000000}"/>
    <cellStyle name="Pénznem 3 2" xfId="43" xr:uid="{00000000-0005-0000-0000-000062000000}"/>
    <cellStyle name="Pénznem 3 2 2" xfId="44" xr:uid="{00000000-0005-0000-0000-000063000000}"/>
    <cellStyle name="Pénznem 3 2 2 2" xfId="91" xr:uid="{00000000-0005-0000-0000-000064000000}"/>
    <cellStyle name="Pénznem 3 2 2 3" xfId="138" xr:uid="{00000000-0005-0000-0000-000065000000}"/>
    <cellStyle name="Pénznem 3 2 3" xfId="90" xr:uid="{00000000-0005-0000-0000-000066000000}"/>
    <cellStyle name="Pénznem 3 2 4" xfId="137" xr:uid="{00000000-0005-0000-0000-000067000000}"/>
    <cellStyle name="Pénznem 3 3" xfId="45" xr:uid="{00000000-0005-0000-0000-000068000000}"/>
    <cellStyle name="Pénznem 3 3 2" xfId="46" xr:uid="{00000000-0005-0000-0000-000069000000}"/>
    <cellStyle name="Pénznem 3 3 2 2" xfId="93" xr:uid="{00000000-0005-0000-0000-00006A000000}"/>
    <cellStyle name="Pénznem 3 3 2 3" xfId="140" xr:uid="{00000000-0005-0000-0000-00006B000000}"/>
    <cellStyle name="Pénznem 3 3 3" xfId="92" xr:uid="{00000000-0005-0000-0000-00006C000000}"/>
    <cellStyle name="Pénznem 3 3 4" xfId="139" xr:uid="{00000000-0005-0000-0000-00006D000000}"/>
    <cellStyle name="Pénznem 3 4" xfId="47" xr:uid="{00000000-0005-0000-0000-00006E000000}"/>
    <cellStyle name="Pénznem 3 4 2" xfId="94" xr:uid="{00000000-0005-0000-0000-00006F000000}"/>
    <cellStyle name="Pénznem 3 4 3" xfId="141" xr:uid="{00000000-0005-0000-0000-000070000000}"/>
    <cellStyle name="Pénznem 3 5" xfId="89" xr:uid="{00000000-0005-0000-0000-000071000000}"/>
    <cellStyle name="Pénznem 3 6" xfId="136" xr:uid="{00000000-0005-0000-0000-000072000000}"/>
    <cellStyle name="Pénznem 3 7" xfId="159" xr:uid="{00000000-0005-0000-0000-000073000000}"/>
    <cellStyle name="Pénznem 4" xfId="48" xr:uid="{00000000-0005-0000-0000-000074000000}"/>
    <cellStyle name="Pénznem 4 2" xfId="49" xr:uid="{00000000-0005-0000-0000-000075000000}"/>
    <cellStyle name="Pénznem 4 2 2" xfId="50" xr:uid="{00000000-0005-0000-0000-000076000000}"/>
    <cellStyle name="Pénznem 4 2 2 2" xfId="97" xr:uid="{00000000-0005-0000-0000-000077000000}"/>
    <cellStyle name="Pénznem 4 2 2 3" xfId="144" xr:uid="{00000000-0005-0000-0000-000078000000}"/>
    <cellStyle name="Pénznem 4 2 3" xfId="96" xr:uid="{00000000-0005-0000-0000-000079000000}"/>
    <cellStyle name="Pénznem 4 2 4" xfId="143" xr:uid="{00000000-0005-0000-0000-00007A000000}"/>
    <cellStyle name="Pénznem 4 3" xfId="51" xr:uid="{00000000-0005-0000-0000-00007B000000}"/>
    <cellStyle name="Pénznem 4 3 2" xfId="98" xr:uid="{00000000-0005-0000-0000-00007C000000}"/>
    <cellStyle name="Pénznem 4 3 3" xfId="145" xr:uid="{00000000-0005-0000-0000-00007D000000}"/>
    <cellStyle name="Pénznem 4 4" xfId="95" xr:uid="{00000000-0005-0000-0000-00007E000000}"/>
    <cellStyle name="Pénznem 4 5" xfId="142" xr:uid="{00000000-0005-0000-0000-00007F000000}"/>
    <cellStyle name="Pénznem 5" xfId="52" xr:uid="{00000000-0005-0000-0000-000080000000}"/>
    <cellStyle name="Pénznem 5 2" xfId="53" xr:uid="{00000000-0005-0000-0000-000081000000}"/>
    <cellStyle name="Pénznem 5 2 2" xfId="54" xr:uid="{00000000-0005-0000-0000-000082000000}"/>
    <cellStyle name="Pénznem 5 2 2 2" xfId="101" xr:uid="{00000000-0005-0000-0000-000083000000}"/>
    <cellStyle name="Pénznem 5 2 2 3" xfId="148" xr:uid="{00000000-0005-0000-0000-000084000000}"/>
    <cellStyle name="Pénznem 5 2 3" xfId="100" xr:uid="{00000000-0005-0000-0000-000085000000}"/>
    <cellStyle name="Pénznem 5 2 4" xfId="147" xr:uid="{00000000-0005-0000-0000-000086000000}"/>
    <cellStyle name="Pénznem 5 3" xfId="55" xr:uid="{00000000-0005-0000-0000-000087000000}"/>
    <cellStyle name="Pénznem 5 3 2" xfId="102" xr:uid="{00000000-0005-0000-0000-000088000000}"/>
    <cellStyle name="Pénznem 5 3 3" xfId="149" xr:uid="{00000000-0005-0000-0000-000089000000}"/>
    <cellStyle name="Pénznem 5 4" xfId="99" xr:uid="{00000000-0005-0000-0000-00008A000000}"/>
    <cellStyle name="Pénznem 5 5" xfId="146" xr:uid="{00000000-0005-0000-0000-00008B000000}"/>
    <cellStyle name="Pénznem 6" xfId="56" xr:uid="{00000000-0005-0000-0000-00008C000000}"/>
    <cellStyle name="Pénznem 6 2" xfId="57" xr:uid="{00000000-0005-0000-0000-00008D000000}"/>
    <cellStyle name="Pénznem 6 2 2" xfId="104" xr:uid="{00000000-0005-0000-0000-00008E000000}"/>
    <cellStyle name="Pénznem 6 2 3" xfId="151" xr:uid="{00000000-0005-0000-0000-00008F000000}"/>
    <cellStyle name="Pénznem 6 3" xfId="103" xr:uid="{00000000-0005-0000-0000-000090000000}"/>
    <cellStyle name="Pénznem 6 4" xfId="150" xr:uid="{00000000-0005-0000-0000-000091000000}"/>
    <cellStyle name="Pénznem 7" xfId="58" xr:uid="{00000000-0005-0000-0000-000092000000}"/>
    <cellStyle name="Pénznem 7 2" xfId="59" xr:uid="{00000000-0005-0000-0000-000093000000}"/>
    <cellStyle name="Pénznem 7 2 2" xfId="106" xr:uid="{00000000-0005-0000-0000-000094000000}"/>
    <cellStyle name="Pénznem 7 2 3" xfId="153" xr:uid="{00000000-0005-0000-0000-000095000000}"/>
    <cellStyle name="Pénznem 7 3" xfId="105" xr:uid="{00000000-0005-0000-0000-000096000000}"/>
    <cellStyle name="Pénznem 7 4" xfId="152" xr:uid="{00000000-0005-0000-0000-000097000000}"/>
    <cellStyle name="Pénznem 8" xfId="60" xr:uid="{00000000-0005-0000-0000-000098000000}"/>
    <cellStyle name="Pénznem 8 2" xfId="61" xr:uid="{00000000-0005-0000-0000-000099000000}"/>
    <cellStyle name="Pénznem 8 2 2" xfId="108" xr:uid="{00000000-0005-0000-0000-00009A000000}"/>
    <cellStyle name="Pénznem 8 2 3" xfId="155" xr:uid="{00000000-0005-0000-0000-00009B000000}"/>
    <cellStyle name="Pénznem 8 3" xfId="107" xr:uid="{00000000-0005-0000-0000-00009C000000}"/>
    <cellStyle name="Pénznem 8 4" xfId="154" xr:uid="{00000000-0005-0000-0000-00009D000000}"/>
    <cellStyle name="Pénznem 9" xfId="62" xr:uid="{00000000-0005-0000-0000-00009E000000}"/>
    <cellStyle name="Pénznem 9 2" xfId="109" xr:uid="{00000000-0005-0000-0000-00009F000000}"/>
    <cellStyle name="Pénznem 9 3" xfId="156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9"/>
  <sheetViews>
    <sheetView tabSelected="1" view="pageBreakPreview" topLeftCell="A48" zoomScale="55" zoomScaleNormal="55" zoomScaleSheetLayoutView="55" workbookViewId="0">
      <selection activeCell="H58" sqref="H58"/>
    </sheetView>
  </sheetViews>
  <sheetFormatPr defaultRowHeight="18.75"/>
  <cols>
    <col min="1" max="1" width="38" style="36" customWidth="1"/>
    <col min="2" max="2" width="50.140625" style="32" customWidth="1"/>
    <col min="3" max="3" width="14.7109375" style="31" customWidth="1"/>
    <col min="4" max="4" width="10.5703125" style="31" customWidth="1"/>
    <col min="5" max="6" width="16.7109375" style="31" bestFit="1" customWidth="1"/>
    <col min="7" max="7" width="18" style="31" customWidth="1"/>
    <col min="8" max="8" width="20.85546875" style="31" customWidth="1"/>
    <col min="9" max="16384" width="9.140625" style="35"/>
  </cols>
  <sheetData>
    <row r="1" spans="1:10" ht="22.5" customHeight="1">
      <c r="A1" s="135" t="s">
        <v>37</v>
      </c>
      <c r="B1" s="136"/>
      <c r="C1" s="136"/>
      <c r="D1" s="136"/>
      <c r="E1" s="136"/>
      <c r="F1" s="136"/>
      <c r="G1" s="136"/>
      <c r="H1" s="137"/>
      <c r="I1" s="108"/>
      <c r="J1" s="108"/>
    </row>
    <row r="2" spans="1:10">
      <c r="A2" s="132" t="s">
        <v>84</v>
      </c>
      <c r="B2" s="133"/>
      <c r="C2" s="133"/>
      <c r="D2" s="133"/>
      <c r="E2" s="133"/>
      <c r="F2" s="133"/>
      <c r="G2" s="133"/>
      <c r="H2" s="134"/>
      <c r="I2" s="108"/>
      <c r="J2" s="108"/>
    </row>
    <row r="3" spans="1:10">
      <c r="A3" s="61"/>
      <c r="B3" s="114"/>
      <c r="C3" s="114"/>
      <c r="D3" s="114"/>
      <c r="E3" s="114"/>
      <c r="F3" s="114"/>
      <c r="G3" s="63"/>
      <c r="H3" s="104"/>
      <c r="I3" s="108"/>
      <c r="J3" s="108"/>
    </row>
    <row r="4" spans="1:10" ht="18.75" customHeight="1">
      <c r="A4" s="123" t="s">
        <v>97</v>
      </c>
      <c r="B4" s="124"/>
      <c r="C4" s="124"/>
      <c r="D4" s="124"/>
      <c r="E4" s="124"/>
      <c r="F4" s="124"/>
      <c r="G4" s="124"/>
      <c r="H4" s="125"/>
      <c r="I4" s="108"/>
      <c r="J4" s="108"/>
    </row>
    <row r="5" spans="1:10" ht="32.25" customHeight="1">
      <c r="A5" s="126"/>
      <c r="B5" s="127"/>
      <c r="C5" s="127"/>
      <c r="D5" s="127"/>
      <c r="E5" s="127"/>
      <c r="F5" s="127"/>
      <c r="G5" s="127"/>
      <c r="H5" s="128"/>
      <c r="I5" s="108"/>
      <c r="J5" s="108"/>
    </row>
    <row r="6" spans="1:10" ht="18.75" customHeight="1">
      <c r="A6" s="123" t="s">
        <v>95</v>
      </c>
      <c r="B6" s="124"/>
      <c r="C6" s="124"/>
      <c r="D6" s="124"/>
      <c r="E6" s="124"/>
      <c r="F6" s="124"/>
      <c r="G6" s="124"/>
      <c r="H6" s="125"/>
      <c r="I6" s="108"/>
      <c r="J6" s="108"/>
    </row>
    <row r="7" spans="1:10" ht="18.75" customHeight="1">
      <c r="A7" s="126"/>
      <c r="B7" s="127"/>
      <c r="C7" s="127"/>
      <c r="D7" s="127"/>
      <c r="E7" s="127"/>
      <c r="F7" s="127"/>
      <c r="G7" s="127"/>
      <c r="H7" s="128"/>
      <c r="I7" s="108"/>
      <c r="J7" s="108"/>
    </row>
    <row r="8" spans="1:10" ht="18.75" customHeight="1">
      <c r="A8" s="129" t="s">
        <v>96</v>
      </c>
      <c r="B8" s="130"/>
      <c r="C8" s="130"/>
      <c r="D8" s="130"/>
      <c r="E8" s="130"/>
      <c r="F8" s="130"/>
      <c r="G8" s="130"/>
      <c r="H8" s="131"/>
      <c r="I8" s="108"/>
      <c r="J8" s="108"/>
    </row>
    <row r="9" spans="1:10" ht="27" customHeight="1">
      <c r="A9" s="126"/>
      <c r="B9" s="127"/>
      <c r="C9" s="127"/>
      <c r="D9" s="127"/>
      <c r="E9" s="127"/>
      <c r="F9" s="127"/>
      <c r="G9" s="127"/>
      <c r="H9" s="128"/>
      <c r="I9" s="108"/>
      <c r="J9" s="108"/>
    </row>
    <row r="10" spans="1:10">
      <c r="A10" s="105"/>
      <c r="B10" s="106"/>
      <c r="C10" s="107"/>
      <c r="D10" s="107"/>
      <c r="E10" s="107"/>
      <c r="F10" s="107"/>
      <c r="G10" s="107"/>
      <c r="H10" s="107"/>
      <c r="I10" s="108"/>
      <c r="J10" s="108"/>
    </row>
    <row r="11" spans="1:10">
      <c r="A11" s="61"/>
      <c r="B11" s="62"/>
      <c r="C11" s="63"/>
      <c r="D11" s="63"/>
      <c r="E11" s="63"/>
      <c r="F11" s="63"/>
      <c r="G11" s="63"/>
      <c r="H11" s="63"/>
      <c r="I11" s="108"/>
      <c r="J11" s="108"/>
    </row>
    <row r="12" spans="1:10" s="37" customFormat="1" ht="37.5">
      <c r="A12" s="64" t="s">
        <v>9</v>
      </c>
      <c r="B12" s="64" t="s">
        <v>8</v>
      </c>
      <c r="C12" s="65" t="s">
        <v>7</v>
      </c>
      <c r="D12" s="64" t="s">
        <v>16</v>
      </c>
      <c r="E12" s="64" t="s">
        <v>6</v>
      </c>
      <c r="F12" s="64" t="s">
        <v>5</v>
      </c>
      <c r="G12" s="64" t="s">
        <v>4</v>
      </c>
      <c r="H12" s="64" t="s">
        <v>3</v>
      </c>
      <c r="I12" s="109"/>
      <c r="J12" s="109"/>
    </row>
    <row r="13" spans="1:10" s="37" customFormat="1">
      <c r="A13" s="66"/>
      <c r="B13" s="66"/>
      <c r="C13" s="67"/>
      <c r="D13" s="66"/>
      <c r="E13" s="66"/>
      <c r="F13" s="66"/>
      <c r="G13" s="66"/>
      <c r="H13" s="66"/>
      <c r="I13" s="109"/>
      <c r="J13" s="109"/>
    </row>
    <row r="14" spans="1:10" s="38" customFormat="1">
      <c r="A14" s="68" t="s">
        <v>39</v>
      </c>
      <c r="B14" s="69"/>
      <c r="C14" s="69"/>
      <c r="D14" s="69"/>
      <c r="E14" s="111"/>
      <c r="F14" s="111"/>
      <c r="G14" s="69"/>
      <c r="H14" s="69"/>
      <c r="I14" s="110"/>
      <c r="J14" s="110"/>
    </row>
    <row r="15" spans="1:10" s="38" customFormat="1" ht="119.25" customHeight="1">
      <c r="A15" s="70" t="s">
        <v>65</v>
      </c>
      <c r="B15" s="70" t="s">
        <v>66</v>
      </c>
      <c r="C15" s="71">
        <v>2</v>
      </c>
      <c r="D15" s="72" t="s">
        <v>38</v>
      </c>
      <c r="E15" s="41"/>
      <c r="F15" s="41"/>
      <c r="G15" s="90">
        <f>C15*E15</f>
        <v>0</v>
      </c>
      <c r="H15" s="90">
        <f>C15*F15</f>
        <v>0</v>
      </c>
      <c r="I15" s="57"/>
      <c r="J15" s="57"/>
    </row>
    <row r="16" spans="1:10" s="38" customFormat="1" ht="150">
      <c r="A16" s="70" t="s">
        <v>67</v>
      </c>
      <c r="B16" s="70" t="s">
        <v>68</v>
      </c>
      <c r="C16" s="71">
        <v>1</v>
      </c>
      <c r="D16" s="72" t="s">
        <v>38</v>
      </c>
      <c r="E16" s="41"/>
      <c r="F16" s="41"/>
      <c r="G16" s="90">
        <f>C16*E16</f>
        <v>0</v>
      </c>
      <c r="H16" s="90">
        <f>C16*F16</f>
        <v>0</v>
      </c>
      <c r="I16" s="57"/>
      <c r="J16" s="57"/>
    </row>
    <row r="17" spans="1:10" s="38" customFormat="1" ht="78.75" customHeight="1">
      <c r="A17" s="70" t="s">
        <v>40</v>
      </c>
      <c r="B17" s="70" t="s">
        <v>45</v>
      </c>
      <c r="C17" s="71">
        <v>1</v>
      </c>
      <c r="D17" s="72" t="s">
        <v>34</v>
      </c>
      <c r="E17" s="42"/>
      <c r="F17" s="42"/>
      <c r="G17" s="90">
        <f>C17*E17</f>
        <v>0</v>
      </c>
      <c r="H17" s="90">
        <f>C17*F17</f>
        <v>0</v>
      </c>
      <c r="I17" s="57"/>
      <c r="J17" s="57"/>
    </row>
    <row r="18" spans="1:10" s="38" customFormat="1">
      <c r="A18" s="70" t="s">
        <v>25</v>
      </c>
      <c r="B18" s="70" t="s">
        <v>35</v>
      </c>
      <c r="C18" s="71">
        <v>1</v>
      </c>
      <c r="D18" s="72" t="s">
        <v>34</v>
      </c>
      <c r="E18" s="42"/>
      <c r="F18" s="42"/>
      <c r="G18" s="90">
        <f>C18*E18</f>
        <v>0</v>
      </c>
      <c r="H18" s="90">
        <f>C18*F18</f>
        <v>0</v>
      </c>
      <c r="I18" s="57"/>
      <c r="J18" s="57"/>
    </row>
    <row r="19" spans="1:10" s="38" customFormat="1">
      <c r="A19" s="73"/>
      <c r="B19" s="73"/>
      <c r="C19" s="74"/>
      <c r="D19" s="63"/>
      <c r="E19" s="43"/>
      <c r="F19" s="43"/>
      <c r="G19" s="63"/>
      <c r="H19" s="63"/>
      <c r="I19" s="57"/>
      <c r="J19" s="57"/>
    </row>
    <row r="20" spans="1:10" s="38" customFormat="1" ht="19.5" customHeight="1">
      <c r="A20" s="75" t="s">
        <v>20</v>
      </c>
      <c r="B20" s="69"/>
      <c r="C20" s="69"/>
      <c r="D20" s="69"/>
      <c r="E20" s="44"/>
      <c r="F20" s="44"/>
      <c r="G20" s="69"/>
      <c r="H20" s="91"/>
      <c r="I20" s="57"/>
      <c r="J20" s="57"/>
    </row>
    <row r="21" spans="1:10" s="38" customFormat="1" ht="122.25" customHeight="1">
      <c r="A21" s="76" t="s">
        <v>30</v>
      </c>
      <c r="B21" s="76" t="s">
        <v>31</v>
      </c>
      <c r="C21" s="71">
        <v>21.806400000000004</v>
      </c>
      <c r="D21" s="72" t="s">
        <v>32</v>
      </c>
      <c r="E21" s="45"/>
      <c r="F21" s="45"/>
      <c r="G21" s="90">
        <f>C21*E21</f>
        <v>0</v>
      </c>
      <c r="H21" s="90">
        <f>C21*F21</f>
        <v>0</v>
      </c>
      <c r="I21" s="57"/>
      <c r="J21" s="57"/>
    </row>
    <row r="22" spans="1:10" s="38" customFormat="1" ht="158.25" customHeight="1">
      <c r="A22" s="76" t="s">
        <v>57</v>
      </c>
      <c r="B22" s="76" t="s">
        <v>58</v>
      </c>
      <c r="C22" s="71">
        <v>10.384000000000002</v>
      </c>
      <c r="D22" s="72" t="s">
        <v>59</v>
      </c>
      <c r="E22" s="46"/>
      <c r="F22" s="46"/>
      <c r="G22" s="90">
        <f t="shared" ref="G22:G35" si="0">C22*E22</f>
        <v>0</v>
      </c>
      <c r="H22" s="90">
        <f t="shared" ref="H22:H35" si="1">C22*F22</f>
        <v>0</v>
      </c>
      <c r="I22" s="57"/>
      <c r="J22" s="57"/>
    </row>
    <row r="23" spans="1:10" s="38" customFormat="1" ht="100.5" customHeight="1">
      <c r="A23" s="76" t="s">
        <v>27</v>
      </c>
      <c r="B23" s="76" t="s">
        <v>28</v>
      </c>
      <c r="C23" s="71">
        <v>4</v>
      </c>
      <c r="D23" s="72" t="s">
        <v>29</v>
      </c>
      <c r="E23" s="45"/>
      <c r="F23" s="45"/>
      <c r="G23" s="90">
        <f t="shared" si="0"/>
        <v>0</v>
      </c>
      <c r="H23" s="90">
        <f t="shared" si="1"/>
        <v>0</v>
      </c>
      <c r="I23" s="57"/>
      <c r="J23" s="57"/>
    </row>
    <row r="24" spans="1:10" s="38" customFormat="1" ht="155.25" customHeight="1">
      <c r="A24" s="70" t="s">
        <v>41</v>
      </c>
      <c r="B24" s="70" t="s">
        <v>42</v>
      </c>
      <c r="C24" s="71">
        <v>10</v>
      </c>
      <c r="D24" s="72" t="s">
        <v>38</v>
      </c>
      <c r="E24" s="41"/>
      <c r="F24" s="41"/>
      <c r="G24" s="90">
        <f t="shared" si="0"/>
        <v>0</v>
      </c>
      <c r="H24" s="90">
        <f t="shared" si="1"/>
        <v>0</v>
      </c>
      <c r="I24" s="57"/>
      <c r="J24" s="57"/>
    </row>
    <row r="25" spans="1:10" s="38" customFormat="1" ht="93.75">
      <c r="A25" s="70" t="s">
        <v>43</v>
      </c>
      <c r="B25" s="70" t="s">
        <v>44</v>
      </c>
      <c r="C25" s="71">
        <v>10</v>
      </c>
      <c r="D25" s="72" t="s">
        <v>38</v>
      </c>
      <c r="E25" s="41"/>
      <c r="F25" s="41"/>
      <c r="G25" s="90">
        <f t="shared" si="0"/>
        <v>0</v>
      </c>
      <c r="H25" s="90">
        <f t="shared" si="1"/>
        <v>0</v>
      </c>
      <c r="I25" s="57"/>
      <c r="J25" s="57"/>
    </row>
    <row r="26" spans="1:10" s="38" customFormat="1" ht="168.75">
      <c r="A26" s="76" t="s">
        <v>47</v>
      </c>
      <c r="B26" s="76" t="s">
        <v>48</v>
      </c>
      <c r="C26" s="112">
        <v>500.5</v>
      </c>
      <c r="D26" s="72" t="s">
        <v>2</v>
      </c>
      <c r="E26" s="41"/>
      <c r="F26" s="41"/>
      <c r="G26" s="90">
        <f t="shared" si="0"/>
        <v>0</v>
      </c>
      <c r="H26" s="90">
        <f t="shared" si="1"/>
        <v>0</v>
      </c>
      <c r="I26" s="57"/>
      <c r="J26" s="57"/>
    </row>
    <row r="27" spans="1:10" s="38" customFormat="1" ht="150">
      <c r="A27" s="76" t="s">
        <v>76</v>
      </c>
      <c r="B27" s="76" t="s">
        <v>77</v>
      </c>
      <c r="C27" s="120">
        <v>380</v>
      </c>
      <c r="D27" s="72" t="s">
        <v>2</v>
      </c>
      <c r="E27" s="45"/>
      <c r="F27" s="45"/>
      <c r="G27" s="90">
        <f t="shared" si="0"/>
        <v>0</v>
      </c>
      <c r="H27" s="90">
        <f t="shared" si="1"/>
        <v>0</v>
      </c>
      <c r="I27" s="57"/>
      <c r="J27" s="57"/>
    </row>
    <row r="28" spans="1:10" ht="118.5" customHeight="1">
      <c r="A28" s="70" t="s">
        <v>60</v>
      </c>
      <c r="B28" s="70" t="s">
        <v>61</v>
      </c>
      <c r="C28" s="120">
        <v>679.89</v>
      </c>
      <c r="D28" s="72" t="s">
        <v>2</v>
      </c>
      <c r="E28" s="46"/>
      <c r="F28" s="46"/>
      <c r="G28" s="90">
        <f t="shared" si="0"/>
        <v>0</v>
      </c>
      <c r="H28" s="90">
        <f t="shared" si="1"/>
        <v>0</v>
      </c>
      <c r="I28" s="58"/>
      <c r="J28" s="58"/>
    </row>
    <row r="29" spans="1:10">
      <c r="A29" s="70" t="s">
        <v>25</v>
      </c>
      <c r="B29" s="70" t="s">
        <v>26</v>
      </c>
      <c r="C29" s="120">
        <v>679.89</v>
      </c>
      <c r="D29" s="72" t="s">
        <v>2</v>
      </c>
      <c r="E29" s="41"/>
      <c r="F29" s="45"/>
      <c r="G29" s="90">
        <f t="shared" si="0"/>
        <v>0</v>
      </c>
      <c r="H29" s="90">
        <f t="shared" si="1"/>
        <v>0</v>
      </c>
      <c r="I29" s="58"/>
      <c r="J29" s="58"/>
    </row>
    <row r="30" spans="1:10" ht="160.5" customHeight="1">
      <c r="A30" s="70" t="s">
        <v>62</v>
      </c>
      <c r="B30" s="70" t="s">
        <v>63</v>
      </c>
      <c r="C30" s="71">
        <v>701.74</v>
      </c>
      <c r="D30" s="72" t="s">
        <v>64</v>
      </c>
      <c r="E30" s="46"/>
      <c r="F30" s="46"/>
      <c r="G30" s="90">
        <f t="shared" si="0"/>
        <v>0</v>
      </c>
      <c r="H30" s="90">
        <f t="shared" si="1"/>
        <v>0</v>
      </c>
      <c r="I30" s="58"/>
      <c r="J30" s="58"/>
    </row>
    <row r="31" spans="1:10" ht="131.25">
      <c r="A31" s="70" t="s">
        <v>71</v>
      </c>
      <c r="B31" s="70" t="s">
        <v>72</v>
      </c>
      <c r="C31" s="71">
        <v>1121.4720000000002</v>
      </c>
      <c r="D31" s="72" t="s">
        <v>2</v>
      </c>
      <c r="E31" s="47"/>
      <c r="F31" s="47"/>
      <c r="G31" s="90">
        <f t="shared" si="0"/>
        <v>0</v>
      </c>
      <c r="H31" s="90">
        <f t="shared" si="1"/>
        <v>0</v>
      </c>
      <c r="I31" s="58"/>
      <c r="J31" s="58"/>
    </row>
    <row r="32" spans="1:10" s="38" customFormat="1" ht="82.5" customHeight="1">
      <c r="A32" s="70" t="s">
        <v>40</v>
      </c>
      <c r="B32" s="70" t="s">
        <v>54</v>
      </c>
      <c r="C32" s="77">
        <v>72.951000000000008</v>
      </c>
      <c r="D32" s="72" t="s">
        <v>2</v>
      </c>
      <c r="E32" s="41"/>
      <c r="F32" s="41"/>
      <c r="G32" s="90">
        <f t="shared" si="0"/>
        <v>0</v>
      </c>
      <c r="H32" s="90">
        <f t="shared" si="1"/>
        <v>0</v>
      </c>
      <c r="I32" s="57"/>
      <c r="J32" s="57"/>
    </row>
    <row r="33" spans="1:10" ht="178.5" customHeight="1">
      <c r="A33" s="70" t="s">
        <v>49</v>
      </c>
      <c r="B33" s="70" t="s">
        <v>50</v>
      </c>
      <c r="C33" s="112">
        <v>84.7</v>
      </c>
      <c r="D33" s="72" t="s">
        <v>2</v>
      </c>
      <c r="E33" s="48"/>
      <c r="F33" s="48"/>
      <c r="G33" s="90">
        <f t="shared" si="0"/>
        <v>0</v>
      </c>
      <c r="H33" s="90">
        <f t="shared" si="1"/>
        <v>0</v>
      </c>
      <c r="I33" s="58"/>
      <c r="J33" s="58"/>
    </row>
    <row r="34" spans="1:10" ht="56.25">
      <c r="A34" s="70" t="s">
        <v>51</v>
      </c>
      <c r="B34" s="70" t="s">
        <v>52</v>
      </c>
      <c r="C34" s="71">
        <v>65.300799999999995</v>
      </c>
      <c r="D34" s="72" t="s">
        <v>2</v>
      </c>
      <c r="E34" s="48"/>
      <c r="F34" s="48"/>
      <c r="G34" s="90">
        <f t="shared" si="0"/>
        <v>0</v>
      </c>
      <c r="H34" s="90">
        <f t="shared" si="1"/>
        <v>0</v>
      </c>
      <c r="I34" s="58"/>
      <c r="J34" s="58"/>
    </row>
    <row r="35" spans="1:10" ht="206.25">
      <c r="A35" s="70" t="s">
        <v>73</v>
      </c>
      <c r="B35" s="70" t="s">
        <v>74</v>
      </c>
      <c r="C35" s="112">
        <v>215.8</v>
      </c>
      <c r="D35" s="72" t="s">
        <v>2</v>
      </c>
      <c r="E35" s="48"/>
      <c r="F35" s="48"/>
      <c r="G35" s="90">
        <f t="shared" si="0"/>
        <v>0</v>
      </c>
      <c r="H35" s="90">
        <f t="shared" si="1"/>
        <v>0</v>
      </c>
      <c r="I35" s="58"/>
      <c r="J35" s="58"/>
    </row>
    <row r="36" spans="1:10">
      <c r="A36" s="78"/>
      <c r="B36" s="79"/>
      <c r="C36" s="79"/>
      <c r="D36" s="79"/>
      <c r="E36" s="49"/>
      <c r="F36" s="49"/>
      <c r="G36" s="79"/>
      <c r="H36" s="92"/>
      <c r="I36" s="58"/>
      <c r="J36" s="58"/>
    </row>
    <row r="37" spans="1:10">
      <c r="A37" s="80" t="s">
        <v>17</v>
      </c>
      <c r="B37" s="68"/>
      <c r="C37" s="68"/>
      <c r="D37" s="68"/>
      <c r="E37" s="50"/>
      <c r="F37" s="50"/>
      <c r="G37" s="68"/>
      <c r="H37" s="93"/>
      <c r="I37" s="58"/>
      <c r="J37" s="58"/>
    </row>
    <row r="38" spans="1:10" ht="192.75" customHeight="1">
      <c r="A38" s="70" t="s">
        <v>55</v>
      </c>
      <c r="B38" s="70" t="s">
        <v>56</v>
      </c>
      <c r="C38" s="112">
        <v>259.7</v>
      </c>
      <c r="D38" s="72" t="s">
        <v>1</v>
      </c>
      <c r="E38" s="41"/>
      <c r="F38" s="41"/>
      <c r="G38" s="90">
        <f t="shared" ref="G38" si="2">C38*E38</f>
        <v>0</v>
      </c>
      <c r="H38" s="90">
        <f t="shared" ref="H38" si="3">C38*F38</f>
        <v>0</v>
      </c>
      <c r="I38" s="58"/>
      <c r="J38" s="58"/>
    </row>
    <row r="39" spans="1:10" ht="37.5">
      <c r="A39" s="70" t="s">
        <v>40</v>
      </c>
      <c r="B39" s="70" t="s">
        <v>36</v>
      </c>
      <c r="C39" s="71">
        <v>1</v>
      </c>
      <c r="D39" s="72" t="s">
        <v>34</v>
      </c>
      <c r="E39" s="41"/>
      <c r="F39" s="41"/>
      <c r="G39" s="90">
        <f t="shared" ref="G39:G52" si="4">C39*E39</f>
        <v>0</v>
      </c>
      <c r="H39" s="90">
        <f t="shared" ref="H39:H52" si="5">C39*F39</f>
        <v>0</v>
      </c>
      <c r="I39" s="58"/>
      <c r="J39" s="58"/>
    </row>
    <row r="40" spans="1:10" s="38" customFormat="1" ht="220.5" customHeight="1">
      <c r="A40" s="121" t="s">
        <v>99</v>
      </c>
      <c r="B40" s="121" t="s">
        <v>98</v>
      </c>
      <c r="C40" s="81">
        <v>38.39</v>
      </c>
      <c r="D40" s="72" t="s">
        <v>1</v>
      </c>
      <c r="E40" s="41"/>
      <c r="F40" s="41"/>
      <c r="G40" s="90">
        <f t="shared" si="4"/>
        <v>0</v>
      </c>
      <c r="H40" s="90">
        <f t="shared" si="5"/>
        <v>0</v>
      </c>
      <c r="I40" s="57"/>
      <c r="J40" s="57"/>
    </row>
    <row r="41" spans="1:10" s="38" customFormat="1" ht="213.75" customHeight="1">
      <c r="A41" s="121" t="s">
        <v>40</v>
      </c>
      <c r="B41" s="121" t="s">
        <v>100</v>
      </c>
      <c r="C41" s="81">
        <v>38.39</v>
      </c>
      <c r="D41" s="72" t="s">
        <v>1</v>
      </c>
      <c r="E41" s="41"/>
      <c r="F41" s="41"/>
      <c r="G41" s="90">
        <f t="shared" si="4"/>
        <v>0</v>
      </c>
      <c r="H41" s="90">
        <f t="shared" si="5"/>
        <v>0</v>
      </c>
      <c r="I41" s="57"/>
      <c r="J41" s="57"/>
    </row>
    <row r="42" spans="1:10" ht="186.75" customHeight="1">
      <c r="A42" s="70" t="s">
        <v>78</v>
      </c>
      <c r="B42" s="70" t="s">
        <v>79</v>
      </c>
      <c r="C42" s="81">
        <v>534.97400000000005</v>
      </c>
      <c r="D42" s="72" t="s">
        <v>64</v>
      </c>
      <c r="E42" s="41"/>
      <c r="F42" s="51"/>
      <c r="G42" s="90">
        <f t="shared" si="4"/>
        <v>0</v>
      </c>
      <c r="H42" s="90">
        <f t="shared" si="5"/>
        <v>0</v>
      </c>
      <c r="I42" s="58"/>
      <c r="J42" s="58"/>
    </row>
    <row r="43" spans="1:10" ht="186.75" customHeight="1">
      <c r="A43" s="70" t="s">
        <v>86</v>
      </c>
      <c r="B43" s="70" t="s">
        <v>87</v>
      </c>
      <c r="C43" s="120">
        <v>137.4</v>
      </c>
      <c r="D43" s="72" t="s">
        <v>2</v>
      </c>
      <c r="E43" s="41"/>
      <c r="F43" s="51"/>
      <c r="G43" s="90">
        <f t="shared" si="4"/>
        <v>0</v>
      </c>
      <c r="H43" s="90">
        <f t="shared" si="5"/>
        <v>0</v>
      </c>
      <c r="I43" s="58"/>
      <c r="J43" s="58"/>
    </row>
    <row r="44" spans="1:10" ht="186.75" customHeight="1">
      <c r="A44" s="121" t="s">
        <v>93</v>
      </c>
      <c r="B44" s="121" t="s">
        <v>94</v>
      </c>
      <c r="C44" s="120">
        <v>31.2</v>
      </c>
      <c r="D44" s="122" t="s">
        <v>2</v>
      </c>
      <c r="E44" s="41"/>
      <c r="F44" s="51"/>
      <c r="G44" s="90">
        <f>C44*E44</f>
        <v>0</v>
      </c>
      <c r="H44" s="90">
        <f>C44*F44</f>
        <v>0</v>
      </c>
      <c r="I44" s="58"/>
      <c r="J44" s="58"/>
    </row>
    <row r="45" spans="1:10" ht="186.75" customHeight="1">
      <c r="A45" s="70" t="s">
        <v>81</v>
      </c>
      <c r="B45" s="70" t="s">
        <v>82</v>
      </c>
      <c r="C45" s="72">
        <v>153</v>
      </c>
      <c r="D45" s="72" t="s">
        <v>1</v>
      </c>
      <c r="E45" s="41"/>
      <c r="F45" s="51"/>
      <c r="G45" s="90">
        <f t="shared" si="4"/>
        <v>0</v>
      </c>
      <c r="H45" s="90">
        <f t="shared" si="5"/>
        <v>0</v>
      </c>
      <c r="I45" s="58"/>
      <c r="J45" s="58"/>
    </row>
    <row r="46" spans="1:10" ht="258" customHeight="1">
      <c r="A46" s="70" t="s">
        <v>88</v>
      </c>
      <c r="B46" s="70" t="s">
        <v>89</v>
      </c>
      <c r="C46" s="71">
        <v>5.7</v>
      </c>
      <c r="D46" s="72" t="s">
        <v>2</v>
      </c>
      <c r="E46" s="41"/>
      <c r="F46" s="51"/>
      <c r="G46" s="90">
        <f t="shared" si="4"/>
        <v>0</v>
      </c>
      <c r="H46" s="90">
        <f t="shared" si="5"/>
        <v>0</v>
      </c>
      <c r="I46" s="58"/>
      <c r="J46" s="58"/>
    </row>
    <row r="47" spans="1:10" ht="206.25" customHeight="1">
      <c r="A47" s="70" t="s">
        <v>90</v>
      </c>
      <c r="B47" s="70" t="s">
        <v>91</v>
      </c>
      <c r="C47" s="72">
        <v>153</v>
      </c>
      <c r="D47" s="72" t="s">
        <v>1</v>
      </c>
      <c r="E47" s="41"/>
      <c r="F47" s="51"/>
      <c r="G47" s="90">
        <f t="shared" si="4"/>
        <v>0</v>
      </c>
      <c r="H47" s="90">
        <f t="shared" si="5"/>
        <v>0</v>
      </c>
      <c r="I47" s="58"/>
      <c r="J47" s="58"/>
    </row>
    <row r="48" spans="1:10" ht="231" customHeight="1">
      <c r="A48" s="70" t="s">
        <v>69</v>
      </c>
      <c r="B48" s="70" t="s">
        <v>70</v>
      </c>
      <c r="C48" s="71">
        <v>43</v>
      </c>
      <c r="D48" s="72" t="s">
        <v>38</v>
      </c>
      <c r="E48" s="41"/>
      <c r="F48" s="41"/>
      <c r="G48" s="90">
        <f t="shared" si="4"/>
        <v>0</v>
      </c>
      <c r="H48" s="90">
        <f t="shared" si="5"/>
        <v>0</v>
      </c>
      <c r="I48" s="58"/>
      <c r="J48" s="58"/>
    </row>
    <row r="49" spans="1:10" ht="131.25" customHeight="1">
      <c r="A49" s="70" t="s">
        <v>40</v>
      </c>
      <c r="B49" s="70" t="s">
        <v>83</v>
      </c>
      <c r="C49" s="71">
        <v>12</v>
      </c>
      <c r="D49" s="72" t="s">
        <v>38</v>
      </c>
      <c r="E49" s="41"/>
      <c r="F49" s="41"/>
      <c r="G49" s="90">
        <f t="shared" si="4"/>
        <v>0</v>
      </c>
      <c r="H49" s="90">
        <f t="shared" si="5"/>
        <v>0</v>
      </c>
      <c r="I49" s="58"/>
      <c r="J49" s="58"/>
    </row>
    <row r="50" spans="1:10">
      <c r="A50" s="70" t="s">
        <v>40</v>
      </c>
      <c r="B50" s="70" t="s">
        <v>75</v>
      </c>
      <c r="C50" s="71">
        <v>4</v>
      </c>
      <c r="D50" s="72" t="s">
        <v>38</v>
      </c>
      <c r="E50" s="52"/>
      <c r="F50" s="52"/>
      <c r="G50" s="90">
        <f t="shared" si="4"/>
        <v>0</v>
      </c>
      <c r="H50" s="90">
        <f t="shared" si="5"/>
        <v>0</v>
      </c>
      <c r="I50" s="58"/>
      <c r="J50" s="58"/>
    </row>
    <row r="51" spans="1:10" ht="337.5">
      <c r="A51" s="70" t="s">
        <v>40</v>
      </c>
      <c r="B51" s="82" t="s">
        <v>85</v>
      </c>
      <c r="C51" s="83">
        <v>2</v>
      </c>
      <c r="D51" s="84" t="s">
        <v>38</v>
      </c>
      <c r="E51" s="52"/>
      <c r="F51" s="52"/>
      <c r="G51" s="90">
        <f t="shared" si="4"/>
        <v>0</v>
      </c>
      <c r="H51" s="90">
        <f t="shared" si="5"/>
        <v>0</v>
      </c>
      <c r="I51" s="58"/>
      <c r="J51" s="58"/>
    </row>
    <row r="52" spans="1:10" ht="75">
      <c r="A52" s="82" t="s">
        <v>40</v>
      </c>
      <c r="B52" s="82" t="s">
        <v>80</v>
      </c>
      <c r="C52" s="83">
        <v>200</v>
      </c>
      <c r="D52" s="84" t="s">
        <v>64</v>
      </c>
      <c r="E52" s="53"/>
      <c r="F52" s="53"/>
      <c r="G52" s="90">
        <f t="shared" si="4"/>
        <v>0</v>
      </c>
      <c r="H52" s="90">
        <f t="shared" si="5"/>
        <v>0</v>
      </c>
      <c r="I52" s="58"/>
      <c r="J52" s="58"/>
    </row>
    <row r="53" spans="1:10" s="38" customFormat="1">
      <c r="A53" s="85"/>
      <c r="B53" s="85"/>
      <c r="C53" s="86"/>
      <c r="D53" s="87"/>
      <c r="E53" s="54"/>
      <c r="F53" s="54"/>
      <c r="G53" s="94"/>
      <c r="H53" s="95"/>
      <c r="I53" s="57"/>
      <c r="J53" s="57"/>
    </row>
    <row r="54" spans="1:10" s="38" customFormat="1">
      <c r="A54" s="73"/>
      <c r="B54" s="73"/>
      <c r="C54" s="88"/>
      <c r="D54" s="63"/>
      <c r="E54" s="55"/>
      <c r="F54" s="55"/>
      <c r="G54" s="96"/>
      <c r="H54" s="97"/>
      <c r="I54" s="57"/>
      <c r="J54" s="57"/>
    </row>
    <row r="55" spans="1:10">
      <c r="A55" s="89" t="s">
        <v>53</v>
      </c>
      <c r="B55" s="89"/>
      <c r="C55" s="89"/>
      <c r="D55" s="89"/>
      <c r="E55" s="56"/>
      <c r="F55" s="56"/>
      <c r="G55" s="89"/>
      <c r="H55" s="89"/>
      <c r="I55" s="58"/>
      <c r="J55" s="58"/>
    </row>
    <row r="56" spans="1:10">
      <c r="A56" s="70" t="s">
        <v>40</v>
      </c>
      <c r="B56" s="70" t="s">
        <v>33</v>
      </c>
      <c r="C56" s="71">
        <v>623.04000000000008</v>
      </c>
      <c r="D56" s="72" t="s">
        <v>1</v>
      </c>
      <c r="E56" s="41"/>
      <c r="F56" s="41"/>
      <c r="G56" s="90">
        <f t="shared" ref="G56" si="6">C56*E56</f>
        <v>0</v>
      </c>
      <c r="H56" s="90">
        <f t="shared" ref="H56" si="7">C56*F56</f>
        <v>0</v>
      </c>
      <c r="I56" s="58"/>
      <c r="J56" s="58"/>
    </row>
    <row r="57" spans="1:10">
      <c r="A57" s="70" t="s">
        <v>40</v>
      </c>
      <c r="B57" s="70" t="s">
        <v>46</v>
      </c>
      <c r="C57" s="81">
        <v>1</v>
      </c>
      <c r="D57" s="72" t="s">
        <v>34</v>
      </c>
      <c r="E57" s="41"/>
      <c r="F57" s="41"/>
      <c r="G57" s="90">
        <f t="shared" ref="G57" si="8">C57*E57</f>
        <v>0</v>
      </c>
      <c r="H57" s="90">
        <f t="shared" ref="H57" si="9">C57*F57</f>
        <v>0</v>
      </c>
      <c r="I57" s="58"/>
      <c r="J57" s="58"/>
    </row>
    <row r="58" spans="1:10">
      <c r="A58" s="61"/>
      <c r="B58" s="99"/>
      <c r="C58" s="63"/>
      <c r="D58" s="63"/>
      <c r="E58" s="43"/>
      <c r="F58" s="43"/>
      <c r="G58" s="63"/>
      <c r="H58" s="63"/>
      <c r="I58" s="58"/>
      <c r="J58" s="58"/>
    </row>
    <row r="59" spans="1:10">
      <c r="A59" s="100" t="s">
        <v>14</v>
      </c>
      <c r="B59" s="101"/>
      <c r="C59" s="102"/>
      <c r="D59" s="62"/>
      <c r="E59" s="59"/>
      <c r="F59" s="59"/>
      <c r="G59" s="98">
        <f>SUM(G13:G58)</f>
        <v>0</v>
      </c>
      <c r="H59" s="98"/>
      <c r="I59" s="58"/>
      <c r="J59" s="58"/>
    </row>
    <row r="60" spans="1:10">
      <c r="A60" s="101" t="s">
        <v>13</v>
      </c>
      <c r="B60" s="101"/>
      <c r="C60" s="102"/>
      <c r="D60" s="62"/>
      <c r="E60" s="59"/>
      <c r="F60" s="59"/>
      <c r="G60" s="98"/>
      <c r="H60" s="98">
        <f>SUM(H13:H58)</f>
        <v>0</v>
      </c>
      <c r="I60" s="58"/>
      <c r="J60" s="58"/>
    </row>
    <row r="61" spans="1:10">
      <c r="A61" s="101"/>
      <c r="B61" s="101"/>
      <c r="C61" s="102"/>
      <c r="D61" s="62"/>
      <c r="E61" s="59"/>
      <c r="F61" s="59"/>
      <c r="G61" s="98"/>
      <c r="H61" s="98"/>
      <c r="I61" s="58"/>
      <c r="J61" s="58"/>
    </row>
    <row r="62" spans="1:10">
      <c r="A62" s="100" t="s">
        <v>15</v>
      </c>
      <c r="B62" s="101"/>
      <c r="C62" s="102"/>
      <c r="D62" s="62"/>
      <c r="E62" s="59"/>
      <c r="F62" s="59"/>
      <c r="G62" s="98"/>
      <c r="H62" s="98">
        <f>G59+H60</f>
        <v>0</v>
      </c>
      <c r="I62" s="58"/>
      <c r="J62" s="58"/>
    </row>
    <row r="63" spans="1:10">
      <c r="A63" s="101"/>
      <c r="B63" s="101"/>
      <c r="C63" s="102"/>
      <c r="D63" s="62"/>
      <c r="E63" s="59"/>
      <c r="F63" s="59"/>
      <c r="G63" s="98"/>
      <c r="H63" s="98"/>
      <c r="I63" s="58"/>
      <c r="J63" s="58"/>
    </row>
    <row r="64" spans="1:10">
      <c r="A64" s="103" t="s">
        <v>21</v>
      </c>
      <c r="B64" s="101"/>
      <c r="C64" s="102"/>
      <c r="D64" s="62"/>
      <c r="E64" s="59"/>
      <c r="F64" s="59"/>
      <c r="G64" s="98"/>
      <c r="H64" s="98">
        <f>0.27*H62</f>
        <v>0</v>
      </c>
      <c r="I64" s="58"/>
      <c r="J64" s="58"/>
    </row>
    <row r="65" spans="1:10">
      <c r="A65" s="101"/>
      <c r="B65" s="101"/>
      <c r="C65" s="102"/>
      <c r="D65" s="62"/>
      <c r="E65" s="59"/>
      <c r="F65" s="59"/>
      <c r="G65" s="98"/>
      <c r="H65" s="98"/>
      <c r="I65" s="58"/>
      <c r="J65" s="58"/>
    </row>
    <row r="66" spans="1:10">
      <c r="A66" s="100" t="s">
        <v>0</v>
      </c>
      <c r="B66" s="101"/>
      <c r="C66" s="102"/>
      <c r="D66" s="62"/>
      <c r="E66" s="60"/>
      <c r="F66" s="60"/>
      <c r="G66" s="98"/>
      <c r="H66" s="98">
        <f>H62+H64</f>
        <v>0</v>
      </c>
      <c r="I66" s="58"/>
      <c r="J66" s="58"/>
    </row>
    <row r="67" spans="1:10">
      <c r="A67" s="73"/>
      <c r="B67" s="73"/>
      <c r="C67" s="74"/>
      <c r="D67" s="63"/>
      <c r="E67" s="113" t="s">
        <v>92</v>
      </c>
      <c r="F67" s="113"/>
      <c r="G67" s="63"/>
      <c r="H67" s="63"/>
      <c r="I67" s="58"/>
      <c r="J67" s="58"/>
    </row>
    <row r="68" spans="1:10">
      <c r="A68" s="73"/>
      <c r="B68" s="73"/>
      <c r="C68" s="74"/>
      <c r="D68" s="63"/>
      <c r="E68" s="113"/>
      <c r="F68" s="113"/>
      <c r="G68" s="63"/>
      <c r="H68" s="63"/>
      <c r="I68" s="58"/>
      <c r="J68" s="58"/>
    </row>
    <row r="69" spans="1:10">
      <c r="A69" s="73"/>
      <c r="B69" s="73"/>
      <c r="C69" s="74"/>
      <c r="D69" s="63"/>
      <c r="E69" s="113"/>
      <c r="F69" s="113"/>
      <c r="G69" s="63"/>
      <c r="H69" s="63"/>
      <c r="I69" s="58"/>
      <c r="J69" s="58"/>
    </row>
    <row r="70" spans="1:10">
      <c r="A70" s="40"/>
      <c r="B70" s="40"/>
      <c r="C70" s="39"/>
    </row>
    <row r="71" spans="1:10">
      <c r="A71" s="40"/>
      <c r="B71" s="40"/>
      <c r="C71" s="39"/>
      <c r="G71" s="33"/>
      <c r="H71" s="33"/>
    </row>
    <row r="72" spans="1:10">
      <c r="A72" s="40"/>
      <c r="B72" s="40"/>
      <c r="C72" s="39"/>
      <c r="G72" s="33"/>
      <c r="H72" s="33"/>
    </row>
    <row r="73" spans="1:10">
      <c r="A73" s="40"/>
      <c r="B73" s="40"/>
      <c r="C73" s="39"/>
      <c r="G73" s="34"/>
      <c r="H73" s="34"/>
    </row>
    <row r="74" spans="1:10">
      <c r="A74" s="40"/>
      <c r="B74" s="40"/>
      <c r="C74" s="39"/>
    </row>
    <row r="75" spans="1:10">
      <c r="A75" s="40"/>
      <c r="B75" s="40"/>
      <c r="C75" s="39"/>
    </row>
    <row r="76" spans="1:10">
      <c r="A76" s="40"/>
      <c r="B76" s="40"/>
      <c r="C76" s="39"/>
    </row>
    <row r="77" spans="1:10">
      <c r="A77" s="40"/>
      <c r="B77" s="40"/>
      <c r="C77" s="39"/>
    </row>
    <row r="78" spans="1:10">
      <c r="A78" s="40"/>
      <c r="B78" s="40"/>
      <c r="C78" s="39"/>
    </row>
    <row r="79" spans="1:10">
      <c r="A79" s="40"/>
      <c r="B79" s="40"/>
      <c r="C79" s="39"/>
    </row>
    <row r="80" spans="1:10">
      <c r="A80" s="40"/>
      <c r="B80" s="40"/>
      <c r="C80" s="39"/>
    </row>
    <row r="81" spans="1:3">
      <c r="A81" s="40"/>
      <c r="B81" s="40"/>
      <c r="C81" s="39"/>
    </row>
    <row r="82" spans="1:3">
      <c r="A82" s="40"/>
      <c r="B82" s="40"/>
      <c r="C82" s="39"/>
    </row>
    <row r="83" spans="1:3">
      <c r="A83" s="40"/>
      <c r="B83" s="40"/>
      <c r="C83" s="39"/>
    </row>
    <row r="84" spans="1:3">
      <c r="A84" s="40"/>
      <c r="B84" s="40"/>
      <c r="C84" s="39"/>
    </row>
    <row r="85" spans="1:3">
      <c r="A85" s="40"/>
      <c r="B85" s="40"/>
      <c r="C85" s="39"/>
    </row>
    <row r="86" spans="1:3">
      <c r="A86" s="40"/>
      <c r="B86" s="40"/>
      <c r="C86" s="39"/>
    </row>
    <row r="87" spans="1:3">
      <c r="A87" s="40"/>
      <c r="B87" s="40"/>
      <c r="C87" s="39"/>
    </row>
    <row r="88" spans="1:3">
      <c r="A88" s="40"/>
      <c r="B88" s="40"/>
      <c r="C88" s="39"/>
    </row>
    <row r="89" spans="1:3">
      <c r="A89" s="40"/>
      <c r="B89" s="40"/>
      <c r="C89" s="39"/>
    </row>
    <row r="90" spans="1:3">
      <c r="A90" s="40"/>
      <c r="B90" s="40"/>
      <c r="C90" s="39"/>
    </row>
    <row r="91" spans="1:3">
      <c r="A91" s="40"/>
      <c r="B91" s="40"/>
      <c r="C91" s="39"/>
    </row>
    <row r="92" spans="1:3">
      <c r="A92" s="40"/>
      <c r="B92" s="40"/>
      <c r="C92" s="39"/>
    </row>
    <row r="93" spans="1:3">
      <c r="A93" s="40"/>
      <c r="B93" s="40"/>
      <c r="C93" s="39"/>
    </row>
    <row r="94" spans="1:3">
      <c r="A94" s="40"/>
      <c r="B94" s="40"/>
      <c r="C94" s="39"/>
    </row>
    <row r="95" spans="1:3">
      <c r="A95" s="40"/>
      <c r="B95" s="40"/>
      <c r="C95" s="39"/>
    </row>
    <row r="96" spans="1:3">
      <c r="A96" s="40"/>
      <c r="B96" s="40"/>
      <c r="C96" s="39"/>
    </row>
    <row r="97" spans="1:3">
      <c r="A97" s="40"/>
      <c r="B97" s="40"/>
      <c r="C97" s="39"/>
    </row>
    <row r="98" spans="1:3">
      <c r="A98" s="40"/>
      <c r="B98" s="40"/>
      <c r="C98" s="39"/>
    </row>
    <row r="99" spans="1:3" s="31" customFormat="1">
      <c r="A99" s="40"/>
      <c r="B99" s="40"/>
      <c r="C99" s="39"/>
    </row>
    <row r="100" spans="1:3" s="31" customFormat="1">
      <c r="A100" s="40"/>
      <c r="B100" s="40"/>
      <c r="C100" s="39"/>
    </row>
    <row r="101" spans="1:3" s="31" customFormat="1">
      <c r="A101" s="40"/>
      <c r="B101" s="40"/>
      <c r="C101" s="39"/>
    </row>
    <row r="102" spans="1:3" s="31" customFormat="1">
      <c r="A102" s="40"/>
      <c r="B102" s="40"/>
      <c r="C102" s="39"/>
    </row>
    <row r="103" spans="1:3" s="31" customFormat="1">
      <c r="A103" s="40"/>
      <c r="B103" s="40"/>
      <c r="C103" s="39"/>
    </row>
    <row r="104" spans="1:3" s="31" customFormat="1">
      <c r="A104" s="40"/>
      <c r="B104" s="40"/>
      <c r="C104" s="39"/>
    </row>
    <row r="105" spans="1:3" s="31" customFormat="1">
      <c r="A105" s="40"/>
      <c r="B105" s="40"/>
      <c r="C105" s="39"/>
    </row>
    <row r="106" spans="1:3" s="31" customFormat="1">
      <c r="A106" s="40"/>
      <c r="B106" s="40"/>
      <c r="C106" s="39"/>
    </row>
    <row r="107" spans="1:3" s="31" customFormat="1">
      <c r="A107" s="40"/>
      <c r="B107" s="40"/>
      <c r="C107" s="39"/>
    </row>
    <row r="108" spans="1:3" s="31" customFormat="1">
      <c r="A108" s="40"/>
      <c r="B108" s="40"/>
      <c r="C108" s="39"/>
    </row>
    <row r="109" spans="1:3" s="31" customFormat="1">
      <c r="A109" s="40"/>
      <c r="B109" s="40"/>
      <c r="C109" s="39"/>
    </row>
    <row r="110" spans="1:3" s="31" customFormat="1">
      <c r="A110" s="40"/>
      <c r="B110" s="40"/>
      <c r="C110" s="39"/>
    </row>
    <row r="111" spans="1:3" s="31" customFormat="1">
      <c r="A111" s="40"/>
      <c r="B111" s="40"/>
      <c r="C111" s="39"/>
    </row>
    <row r="112" spans="1:3" s="31" customFormat="1">
      <c r="A112" s="40"/>
      <c r="B112" s="40"/>
      <c r="C112" s="39"/>
    </row>
    <row r="113" spans="1:3" s="31" customFormat="1">
      <c r="A113" s="40"/>
      <c r="B113" s="40"/>
      <c r="C113" s="39"/>
    </row>
    <row r="114" spans="1:3" s="31" customFormat="1">
      <c r="A114" s="40"/>
      <c r="B114" s="40"/>
      <c r="C114" s="39"/>
    </row>
    <row r="115" spans="1:3" s="31" customFormat="1">
      <c r="A115" s="40"/>
      <c r="B115" s="40"/>
      <c r="C115" s="39"/>
    </row>
    <row r="116" spans="1:3" s="31" customFormat="1">
      <c r="A116" s="40"/>
      <c r="B116" s="40"/>
      <c r="C116" s="39"/>
    </row>
    <row r="117" spans="1:3" s="31" customFormat="1">
      <c r="A117" s="40"/>
      <c r="B117" s="40"/>
      <c r="C117" s="39"/>
    </row>
    <row r="118" spans="1:3" s="31" customFormat="1">
      <c r="A118" s="40"/>
      <c r="B118" s="40"/>
      <c r="C118" s="39"/>
    </row>
    <row r="119" spans="1:3" s="31" customFormat="1">
      <c r="A119" s="40"/>
      <c r="B119" s="32"/>
    </row>
  </sheetData>
  <sheetProtection algorithmName="SHA-512" hashValue="Wcl7jSDcSfl/o2p62wNK9cZNIEjIFJmR0QTwTmeyyu3lLXnbe6v/kTIakk1QEYakaPe+7p6Xg7WghCGZ7efHoQ==" saltValue="stsM7cc0pJCrMqQO/XInLA==" spinCount="100000" sheet="1" objects="1" scenarios="1"/>
  <mergeCells count="9">
    <mergeCell ref="E67:F67"/>
    <mergeCell ref="E68:F68"/>
    <mergeCell ref="E69:F69"/>
    <mergeCell ref="A1:H1"/>
    <mergeCell ref="A2:H2"/>
    <mergeCell ref="B3:F3"/>
    <mergeCell ref="A8:H9"/>
    <mergeCell ref="A4:H5"/>
    <mergeCell ref="A6:H7"/>
  </mergeCells>
  <phoneticPr fontId="17" type="noConversion"/>
  <pageMargins left="0.39370078740157483" right="0.39370078740157483" top="0.78740157480314965" bottom="0.31496062992125984" header="0.23622047244094491" footer="0.19685039370078741"/>
  <pageSetup paperSize="9" scale="46" fitToHeight="0" orientation="portrait" r:id="rId1"/>
  <rowBreaks count="3" manualBreakCount="3">
    <brk id="24" max="9" man="1"/>
    <brk id="36" max="9" man="1"/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H10" sqref="H10"/>
    </sheetView>
  </sheetViews>
  <sheetFormatPr defaultRowHeight="15"/>
  <sheetData>
    <row r="1" spans="1:8">
      <c r="A1" s="5" t="s">
        <v>10</v>
      </c>
      <c r="B1" s="6"/>
      <c r="C1" s="7"/>
      <c r="D1" s="7"/>
      <c r="E1" s="8"/>
      <c r="F1" s="8"/>
      <c r="G1" s="8"/>
      <c r="H1" s="8"/>
    </row>
    <row r="2" spans="1:8">
      <c r="A2" s="115" t="s">
        <v>22</v>
      </c>
      <c r="B2" s="116"/>
      <c r="C2" s="116"/>
      <c r="D2" s="116"/>
      <c r="E2" s="116"/>
      <c r="F2" s="116"/>
      <c r="G2" s="116"/>
      <c r="H2" s="116"/>
    </row>
    <row r="3" spans="1:8">
      <c r="A3" s="1" t="s">
        <v>18</v>
      </c>
      <c r="B3" s="2"/>
      <c r="C3" s="3"/>
      <c r="D3" s="3"/>
      <c r="E3" s="4"/>
      <c r="F3" s="4"/>
      <c r="G3" s="4"/>
      <c r="H3" s="4"/>
    </row>
    <row r="4" spans="1:8">
      <c r="A4" s="5" t="s">
        <v>19</v>
      </c>
      <c r="B4" s="6"/>
      <c r="C4" s="7"/>
      <c r="D4" s="7"/>
      <c r="E4" s="8"/>
      <c r="F4" s="8"/>
      <c r="G4" s="8"/>
      <c r="H4" s="8"/>
    </row>
    <row r="5" spans="1:8">
      <c r="A5" s="20"/>
      <c r="B5" s="21"/>
      <c r="C5" s="19"/>
      <c r="D5" s="19"/>
      <c r="E5" s="22"/>
      <c r="F5" s="22"/>
      <c r="G5" s="22"/>
      <c r="H5" s="22"/>
    </row>
    <row r="6" spans="1:8" ht="43.5" thickBot="1">
      <c r="A6" s="16" t="s">
        <v>9</v>
      </c>
      <c r="B6" s="16" t="s">
        <v>8</v>
      </c>
      <c r="C6" s="17" t="s">
        <v>7</v>
      </c>
      <c r="D6" s="16" t="s">
        <v>16</v>
      </c>
      <c r="E6" s="18" t="s">
        <v>6</v>
      </c>
      <c r="F6" s="18" t="s">
        <v>5</v>
      </c>
      <c r="G6" s="18" t="s">
        <v>4</v>
      </c>
      <c r="H6" s="18" t="s">
        <v>3</v>
      </c>
    </row>
    <row r="7" spans="1:8">
      <c r="A7" s="25"/>
      <c r="B7" s="25"/>
      <c r="C7" s="26"/>
      <c r="D7" s="25"/>
      <c r="E7" s="27"/>
      <c r="F7" s="27"/>
      <c r="G7" s="27"/>
      <c r="H7" s="27"/>
    </row>
    <row r="8" spans="1:8" ht="75">
      <c r="A8" s="24" t="s">
        <v>23</v>
      </c>
      <c r="B8" s="117" t="s">
        <v>24</v>
      </c>
      <c r="C8" s="118"/>
      <c r="D8" s="118"/>
      <c r="E8" s="118"/>
      <c r="F8" s="118"/>
      <c r="G8" s="118"/>
      <c r="H8" s="119"/>
    </row>
    <row r="9" spans="1:8" ht="18.75">
      <c r="A9" s="23"/>
      <c r="B9" s="28"/>
      <c r="C9" s="29"/>
      <c r="D9" s="29"/>
      <c r="E9" s="29"/>
      <c r="F9" s="29"/>
      <c r="G9" s="29"/>
      <c r="H9" s="30"/>
    </row>
    <row r="10" spans="1:8">
      <c r="A10" s="14" t="s">
        <v>20</v>
      </c>
      <c r="B10" s="15"/>
      <c r="C10" s="10"/>
      <c r="D10" s="19"/>
      <c r="E10" s="22"/>
      <c r="F10" s="22"/>
      <c r="G10" s="22"/>
      <c r="H10" s="22"/>
    </row>
    <row r="11" spans="1:8" ht="342">
      <c r="A11" s="9" t="s">
        <v>11</v>
      </c>
      <c r="B11" s="9" t="s">
        <v>12</v>
      </c>
      <c r="C11" s="12">
        <v>62.48</v>
      </c>
      <c r="D11" s="13" t="s">
        <v>2</v>
      </c>
      <c r="E11" s="11">
        <v>0</v>
      </c>
      <c r="F11" s="11">
        <v>1541.4</v>
      </c>
      <c r="G11" s="11">
        <f>C11*E11</f>
        <v>0</v>
      </c>
      <c r="H11" s="11">
        <f>C11*F11</f>
        <v>96306.672000000006</v>
      </c>
    </row>
  </sheetData>
  <mergeCells count="2">
    <mergeCell ref="A2:H2"/>
    <mergeCell ref="B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Oroszlány</vt:lpstr>
      <vt:lpstr>Monitoring kút</vt:lpstr>
      <vt:lpstr>Oroszlány!Nyomtatási_cím</vt:lpstr>
      <vt:lpstr>Oroszlány!Nyomtatási_terület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SmallG</dc:creator>
  <cp:lastModifiedBy>Kovács Gábor Ferenc</cp:lastModifiedBy>
  <cp:lastPrinted>2024-07-02T08:21:13Z</cp:lastPrinted>
  <dcterms:created xsi:type="dcterms:W3CDTF">2011-10-11T20:08:19Z</dcterms:created>
  <dcterms:modified xsi:type="dcterms:W3CDTF">2024-07-02T08:31:43Z</dcterms:modified>
</cp:coreProperties>
</file>