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Útügyek\02_Beruházások_fejlesztések\2025_05_Benedek_Elek_EGyMI_gyalogos_közlekedésfejlesztés\01_Ajánlattételi_felhívás - BEEGyMI_gyalogos_közlfejl\"/>
    </mc:Choice>
  </mc:AlternateContent>
  <xr:revisionPtr revIDLastSave="0" documentId="13_ncr:1_{A1F81A9E-78BB-45A4-8B58-1921EAABE5E5}" xr6:coauthVersionLast="47" xr6:coauthVersionMax="47" xr10:uidLastSave="{00000000-0000-0000-0000-000000000000}"/>
  <bookViews>
    <workbookView xWindow="28680" yWindow="615" windowWidth="29040" windowHeight="16440" tabRatio="783" xr2:uid="{00000000-000D-0000-FFFF-FFFF00000000}"/>
  </bookViews>
  <sheets>
    <sheet name="Ajánlati lap" sheetId="24" r:id="rId1"/>
    <sheet name="Záradék" sheetId="23" r:id="rId2"/>
    <sheet name="1854_18_0 közterület" sheetId="21" r:id="rId3"/>
    <sheet name="1854_18_0 belső" sheetId="22" r:id="rId4"/>
  </sheets>
  <definedNames>
    <definedName name="_Toc479578418" localSheetId="3">'1854_18_0 belső'!#REF!</definedName>
    <definedName name="_Toc479578418" localSheetId="2">'1854_18_0 közterület'!#REF!</definedName>
    <definedName name="_Toc526171725" localSheetId="3">'1854_18_0 belső'!#REF!</definedName>
    <definedName name="_Toc526171725" localSheetId="2">'1854_18_0 közterület'!#REF!</definedName>
    <definedName name="_xlnm.Print_Titles" localSheetId="2">'1854_18_0 közterület'!$3:$4</definedName>
    <definedName name="_xlnm.Print_Area" localSheetId="3">'1854_18_0 belső'!$A$1:$I$25</definedName>
    <definedName name="_xlnm.Print_Area" localSheetId="2">'1854_18_0 közterület'!$A$1:$I$56</definedName>
    <definedName name="_xlnm.Print_Area" localSheetId="0">'Ajánlati lap'!$A$1:$G$38</definedName>
    <definedName name="_xlnm.Print_Area" localSheetId="1">Záradék!$A$1:$F$35</definedName>
  </definedNames>
  <calcPr calcId="191029" iterateDelta="1E-4"/>
</workbook>
</file>

<file path=xl/calcChain.xml><?xml version="1.0" encoding="utf-8"?>
<calcChain xmlns="http://schemas.openxmlformats.org/spreadsheetml/2006/main">
  <c r="E19" i="24" l="1"/>
  <c r="F19" i="24" s="1"/>
  <c r="H50" i="21" l="1"/>
  <c r="F50" i="21"/>
  <c r="F18" i="21"/>
  <c r="E13" i="23"/>
  <c r="H20" i="22" l="1"/>
  <c r="F20" i="22"/>
  <c r="H17" i="22"/>
  <c r="F17" i="22"/>
  <c r="H14" i="22"/>
  <c r="F14" i="22"/>
  <c r="H9" i="22"/>
  <c r="H22" i="22" s="1"/>
  <c r="F9" i="22"/>
  <c r="H51" i="21"/>
  <c r="F51" i="21"/>
  <c r="H47" i="21"/>
  <c r="F47" i="21"/>
  <c r="H45" i="21"/>
  <c r="F45" i="21"/>
  <c r="H44" i="21"/>
  <c r="F44" i="21"/>
  <c r="H43" i="21"/>
  <c r="F43" i="21"/>
  <c r="H39" i="21"/>
  <c r="F39" i="21"/>
  <c r="H38" i="21"/>
  <c r="F38" i="21"/>
  <c r="H37" i="21"/>
  <c r="F37" i="21"/>
  <c r="H36" i="21"/>
  <c r="F36" i="21"/>
  <c r="H35" i="21"/>
  <c r="F35" i="21"/>
  <c r="H34" i="21"/>
  <c r="F34" i="21"/>
  <c r="H33" i="21"/>
  <c r="F33" i="21"/>
  <c r="H32" i="21"/>
  <c r="F32" i="21"/>
  <c r="H29" i="21"/>
  <c r="F29" i="21"/>
  <c r="H28" i="21"/>
  <c r="F28" i="21"/>
  <c r="H27" i="21"/>
  <c r="F27" i="21"/>
  <c r="H24" i="21"/>
  <c r="F24" i="21"/>
  <c r="H19" i="21"/>
  <c r="F19" i="21"/>
  <c r="H18" i="21"/>
  <c r="H15" i="21"/>
  <c r="F15" i="21"/>
  <c r="H23" i="22" l="1"/>
  <c r="H24" i="22" s="1"/>
  <c r="E27" i="23"/>
  <c r="F22" i="22"/>
  <c r="H9" i="21"/>
  <c r="F9" i="21"/>
  <c r="H8" i="21"/>
  <c r="H53" i="21" s="1"/>
  <c r="E26" i="23" s="1"/>
  <c r="F8" i="21"/>
  <c r="F53" i="21" s="1"/>
  <c r="D26" i="23" s="1"/>
  <c r="F23" i="22" l="1"/>
  <c r="F24" i="22" s="1"/>
  <c r="D27" i="23"/>
  <c r="D28" i="23" s="1"/>
  <c r="F54" i="21"/>
  <c r="F55" i="21" s="1"/>
  <c r="H54" i="21"/>
  <c r="H55" i="21" s="1"/>
  <c r="D29" i="23" l="1"/>
  <c r="D17" i="24"/>
  <c r="D30" i="23" l="1"/>
  <c r="F17" i="24" s="1"/>
  <c r="E17" i="24"/>
</calcChain>
</file>

<file path=xl/sharedStrings.xml><?xml version="1.0" encoding="utf-8"?>
<sst xmlns="http://schemas.openxmlformats.org/spreadsheetml/2006/main" count="160" uniqueCount="111">
  <si>
    <t>db</t>
  </si>
  <si>
    <t>Építési munkák</t>
  </si>
  <si>
    <t>Anyagköltség</t>
  </si>
  <si>
    <t>Díjköltség</t>
  </si>
  <si>
    <t>fm</t>
  </si>
  <si>
    <t>m3</t>
  </si>
  <si>
    <t>m2</t>
  </si>
  <si>
    <t>m</t>
  </si>
  <si>
    <t>Mindösszesen nettó:</t>
  </si>
  <si>
    <t>Mindösszesen Áfa 27 %</t>
  </si>
  <si>
    <t>Mindösszesen bruttó:</t>
  </si>
  <si>
    <t>C-12 beton alap</t>
  </si>
  <si>
    <t>Ckt alap</t>
  </si>
  <si>
    <t>PURECO M140 résfolyóka</t>
  </si>
  <si>
    <t>Egyéb</t>
  </si>
  <si>
    <t>Közmű vezetékek</t>
  </si>
  <si>
    <t>Csatorna vezetékek</t>
  </si>
  <si>
    <t>Víz és Csapadékvízcsatornák kiváltása/építése</t>
  </si>
  <si>
    <t>Csapadékvízcsatorna építése műanyag csőből NA 200 KG PVC</t>
  </si>
  <si>
    <t>Útépítés</t>
  </si>
  <si>
    <t>Előkészítő munkák</t>
  </si>
  <si>
    <t>Terület előkészítés</t>
  </si>
  <si>
    <t>Humuszleszedés</t>
  </si>
  <si>
    <t>Bontási munkák</t>
  </si>
  <si>
    <t xml:space="preserve">Útburkolatok bontása </t>
  </si>
  <si>
    <t>Földmunkák</t>
  </si>
  <si>
    <t>Egyéb földmunkák</t>
  </si>
  <si>
    <t>Védőrétegek készítése</t>
  </si>
  <si>
    <t>Védőrétegek készítése zúzottkőből</t>
  </si>
  <si>
    <t>Útalapok (szállítás 10 km-ig)</t>
  </si>
  <si>
    <t>FZKA alap</t>
  </si>
  <si>
    <t>Egyéb útépítési munkák</t>
  </si>
  <si>
    <t>Kerti szegély építése</t>
  </si>
  <si>
    <t>Kiemelt szegély építése</t>
  </si>
  <si>
    <t xml:space="preserve">Süllyesztett szegély építés </t>
  </si>
  <si>
    <t>Térkő burkolat építés 6 cm vtg. beton idomkőből</t>
  </si>
  <si>
    <t>Térkő burkolat építés 8 cm vtg. beton idomkőből</t>
  </si>
  <si>
    <t>Forgalomtechnika</t>
  </si>
  <si>
    <t>Függőleges jelzések</t>
  </si>
  <si>
    <t xml:space="preserve">Új KRESZ-táblák elhelyezése </t>
  </si>
  <si>
    <t>Új KRESZ-tábla-oszlop elhelyezése Ø 76 5 m-ig</t>
  </si>
  <si>
    <t>Vízszintes jelzések</t>
  </si>
  <si>
    <t>Burkolati jelek kézi festéssel (tartós jelek)</t>
  </si>
  <si>
    <t>KRESZ-táblák áthelyezése</t>
  </si>
  <si>
    <t>Útburkolat, pályaszerkezet bontása (Eszterházy 36 m2) hulladék elszállítással</t>
  </si>
  <si>
    <t>Kiemelt szegély bontása (Eszterházy 12 fm) hulladék elszállítással</t>
  </si>
  <si>
    <t>Menny.</t>
  </si>
  <si>
    <t>M.e.</t>
  </si>
  <si>
    <t>Anyag
egyégár</t>
  </si>
  <si>
    <t>Anyagktg.</t>
  </si>
  <si>
    <t>Díj
egyégár</t>
  </si>
  <si>
    <t>Díjktg.</t>
  </si>
  <si>
    <t>1,5 m nyílású, személykapu beépítése meglévő kerítésbe</t>
  </si>
  <si>
    <t>Költségvetési tervet készítő (Ajálattevő):</t>
  </si>
  <si>
    <t>Neve:</t>
  </si>
  <si>
    <t>Székhelye:</t>
  </si>
  <si>
    <t>Tárgy:</t>
  </si>
  <si>
    <t xml:space="preserve">                                       </t>
  </si>
  <si>
    <t>Cím:</t>
  </si>
  <si>
    <t xml:space="preserve"> Kelt:</t>
  </si>
  <si>
    <t xml:space="preserve"> Készítette: ---</t>
  </si>
  <si>
    <t>A munka leírása:</t>
  </si>
  <si>
    <t xml:space="preserve">                                                                              </t>
  </si>
  <si>
    <t>Költségvetés főösszesítő</t>
  </si>
  <si>
    <t>Megnevezés</t>
  </si>
  <si>
    <t>2.1 ÁFA vetítési alap</t>
  </si>
  <si>
    <t>2.2 ÁFA</t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</si>
  <si>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</si>
  <si>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</si>
  <si>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…........................................</t>
  </si>
  <si>
    <t>Aláírás
(Ajánlattevő)</t>
  </si>
  <si>
    <t>761/2-3 hrsz.</t>
  </si>
  <si>
    <t>2840 Oroszlány, Eszterházy u. 102.</t>
  </si>
  <si>
    <t>OROSZLÁNY, BENEDEK ELEK PEDAGÓGIAI INTÉZMÉNY
KÖZLEKEDÉSFEJLESZTÉSI KIVITELEZÉSE</t>
  </si>
  <si>
    <t>1. Építmény közvetlen költségei (közterületi)</t>
  </si>
  <si>
    <t>1. Építmény közvetlen költségei (intézményi)</t>
  </si>
  <si>
    <r>
      <t xml:space="preserve">Víznyelő tisztítóakna építés </t>
    </r>
    <r>
      <rPr>
        <i/>
        <sz val="11"/>
        <rFont val="Arial Narrow"/>
        <family val="2"/>
        <charset val="238"/>
      </rPr>
      <t>(Eszterházy utcai résfolyóka iránytörő aknája)</t>
    </r>
  </si>
  <si>
    <r>
      <t xml:space="preserve">AC 11 kopóréteg beépítése 5 cm vastagságban
</t>
    </r>
    <r>
      <rPr>
        <i/>
        <sz val="11"/>
        <rFont val="Arial Narrow"/>
        <family val="2"/>
        <charset val="238"/>
      </rPr>
      <t>(közmű nyomvonal helyreállítás, Eszterházy csapadék rákötés)</t>
    </r>
  </si>
  <si>
    <r>
      <t xml:space="preserve">AC 11 kötőréteg beépítése 7 cm vastagságban
</t>
    </r>
    <r>
      <rPr>
        <i/>
        <sz val="11"/>
        <rFont val="Arial Narrow"/>
        <family val="2"/>
        <charset val="238"/>
      </rPr>
      <t>(közmű nyomvonal helyreállítás, Eszterházy csapadék rákötés)</t>
    </r>
  </si>
  <si>
    <t>Humuszleszedés 1 km-ig mozgatva, növényzet írtás</t>
  </si>
  <si>
    <r>
      <rPr>
        <b/>
        <i/>
        <sz val="14"/>
        <color rgb="FF000000"/>
        <rFont val="Arial Narrow"/>
        <family val="2"/>
        <charset val="238"/>
      </rPr>
      <t xml:space="preserve">OROSZLÁNY, BENEDEK ELEK PEDAGÓGIAI INTÉZMÉNY
KÖZLEKEDÉSFEJLESZTÉSI KIVITELEZÉSE
</t>
    </r>
    <r>
      <rPr>
        <i/>
        <sz val="14"/>
        <color rgb="FF000000"/>
        <rFont val="Arial Narrow"/>
        <family val="2"/>
        <charset val="238"/>
      </rPr>
      <t>Közterület</t>
    </r>
  </si>
  <si>
    <r>
      <t>OROSZLÁNY, BENEDEK ELEK PEDAGÓGIAI INTÉZMÉNY
KÖZLEKEDÉSFEJLESZTÉSI KIVITELEZÉSE</t>
    </r>
    <r>
      <rPr>
        <i/>
        <sz val="14"/>
        <color rgb="FF000000"/>
        <rFont val="Arial Narrow"/>
        <family val="2"/>
        <charset val="238"/>
      </rPr>
      <t xml:space="preserve">
Intézményi területen</t>
    </r>
  </si>
  <si>
    <r>
      <t>Az intézményi környezet gyalogos közlekedésbiztonságának fejlesztése</t>
    </r>
    <r>
      <rPr>
        <sz val="12"/>
        <color theme="1"/>
        <rFont val="Arial Narrow"/>
        <family val="2"/>
        <charset val="238"/>
      </rPr>
      <t xml:space="preserve"> (kiemelt, kijelölt gyalogos-átkelőhely kialakítás, gyalogos járda építés)</t>
    </r>
  </si>
  <si>
    <t>Meglévő lámpatest cseréje a szükséges szállítási, szerelési, hálózat-biztosítási és egyéb munkákkal. Világításmérési jegyzőkönyv a kijelölt gyalogos átkelőhely közvilágítás megfelelésénak igazolására.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</si>
  <si>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</si>
  <si>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</si>
  <si>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</si>
  <si>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</si>
  <si>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</si>
  <si>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</si>
  <si>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</si>
  <si>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</si>
  <si>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</si>
  <si>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</si>
  <si>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</si>
  <si>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</si>
  <si>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</si>
  <si>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</si>
  <si>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</si>
  <si>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</si>
  <si>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 sorban parkoló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</si>
  <si>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Munka megnevezése, helye:</t>
  </si>
  <si>
    <t>Nettó összege eFt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</si>
  <si>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</si>
  <si>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</si>
  <si>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Közlekedésfejlesztési kivitelezési munkálatokra</t>
  </si>
  <si>
    <r>
      <t>az Oroszlány, Benedek Elek pedagógiai intézmény környezete gyalogos közlekedésbiztonsági fejlesztésének kivitelezése</t>
    </r>
    <r>
      <rPr>
        <sz val="13"/>
        <rFont val="Calibri"/>
        <family val="2"/>
        <charset val="238"/>
        <scheme val="minor"/>
      </rPr>
      <t xml:space="preserve"> (kiemelt, kijelölt gyalogos-átkelőhely kialakítás, gyalogos járda építés)</t>
    </r>
  </si>
  <si>
    <t>Kivitelezés bekerülési költsége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</si>
  <si>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2025. július 31.)</t>
    </r>
    <r>
      <rPr>
        <b/>
        <sz val="13"/>
        <rFont val="Calibri"/>
        <family val="2"/>
        <charset val="238"/>
        <scheme val="minor"/>
      </rPr>
      <t>:</t>
    </r>
  </si>
  <si>
    <r>
      <t>2025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</si>
  <si>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2025. május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</si>
</sst>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Ft&quot;;\-#,##0\ &quot;Ft&quot;"/>
    <numFmt numFmtId="164" formatCode="_-* #,##0.00\ _F_t_-;\-* #,##0.00\ _F_t_-;_-* &quot;-&quot;??\ _F_t_-;_-@_-"/>
    <numFmt numFmtId="165" formatCode="_-* #,##0\ _F_t_-;\-* #,##0\ _F_t_-;_-* &quot;-&quot;??\ _F_t_-;_-@_-"/>
    <numFmt numFmtId="166" formatCode="#,##0\ &quot;Ft&quot;"/>
    <numFmt numFmtId="167" formatCode="_-* #,##0.00\ _H_U_F_-;\-* #,##0.00\ _H_U_F_-;_-* &quot;-&quot;??\ _H_U_F_-;_-@_-"/>
    <numFmt numFmtId="168" formatCode="_-* #,##0\ [$Ft-40E]_-;\-* #,##0\ [$Ft-40E]_-;_-* &quot;-&quot;??\ [$Ft-40E]_-;_-@_-"/>
    <numFmt numFmtId="169" formatCode="_-* #,##0\ _H_U_F_-;\-* #,##0\ _H_U_F_-;_-* &quot;-&quot;??\ _H_U_F_-;_-@_-"/>
  </numFmts>
  <fonts count="4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i/>
      <sz val="14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sz val="10"/>
      <name val="Verdana"/>
    </font>
    <font>
      <b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z val="12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2" fillId="0" borderId="0"/>
    <xf numFmtId="0" fontId="1" fillId="0" borderId="0"/>
    <xf numFmtId="167" fontId="1" fillId="0" borderId="0" applyFont="0" applyFill="0" applyBorder="0" applyAlignment="0" applyProtection="0"/>
  </cellStyleXfs>
  <cellXfs count="211">
    <xf numFmtId="0" fontId="0" fillId="0" borderId="0" xfId="0"/>
    <xf numFmtId="165" fontId="8" fillId="0" borderId="0" xfId="1" applyNumberFormat="1" applyFont="1" applyFill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5" fontId="10" fillId="0" borderId="0" xfId="1" applyNumberFormat="1" applyFont="1" applyFill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5" fontId="8" fillId="0" borderId="10" xfId="1" applyNumberFormat="1" applyFont="1" applyFill="1" applyBorder="1" applyAlignment="1" applyProtection="1">
      <alignment horizontal="right" vertical="center"/>
    </xf>
    <xf numFmtId="5" fontId="8" fillId="0" borderId="11" xfId="1" applyNumberFormat="1" applyFont="1" applyFill="1" applyBorder="1" applyAlignment="1" applyProtection="1">
      <alignment horizontal="right" vertical="center"/>
    </xf>
    <xf numFmtId="5" fontId="10" fillId="2" borderId="14" xfId="1" applyNumberFormat="1" applyFont="1" applyFill="1" applyBorder="1" applyAlignment="1" applyProtection="1">
      <alignment horizontal="right" vertical="center"/>
      <protection locked="0"/>
    </xf>
    <xf numFmtId="5" fontId="8" fillId="0" borderId="14" xfId="1" applyNumberFormat="1" applyFont="1" applyFill="1" applyBorder="1" applyAlignment="1" applyProtection="1">
      <alignment horizontal="right" vertical="center"/>
    </xf>
    <xf numFmtId="165" fontId="8" fillId="0" borderId="20" xfId="1" applyNumberFormat="1" applyFont="1" applyFill="1" applyBorder="1" applyAlignment="1" applyProtection="1">
      <alignment horizontal="center" vertical="center"/>
    </xf>
    <xf numFmtId="5" fontId="10" fillId="2" borderId="10" xfId="1" applyNumberFormat="1" applyFont="1" applyFill="1" applyBorder="1" applyAlignment="1" applyProtection="1">
      <alignment horizontal="right" vertical="center"/>
      <protection locked="0"/>
    </xf>
    <xf numFmtId="49" fontId="8" fillId="2" borderId="9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5" fontId="10" fillId="2" borderId="10" xfId="1" applyNumberFormat="1" applyFont="1" applyFill="1" applyBorder="1" applyAlignment="1" applyProtection="1">
      <alignment horizontal="center" vertical="center" wrapText="1"/>
    </xf>
    <xf numFmtId="165" fontId="8" fillId="2" borderId="10" xfId="1" applyNumberFormat="1" applyFont="1" applyFill="1" applyBorder="1" applyAlignment="1" applyProtection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0" xfId="1" applyNumberFormat="1" applyFont="1" applyFill="1" applyBorder="1" applyAlignment="1" applyProtection="1">
      <alignment horizontal="center" vertical="center" wrapText="1"/>
    </xf>
    <xf numFmtId="165" fontId="13" fillId="2" borderId="10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5" fillId="0" borderId="0" xfId="1" applyNumberFormat="1" applyFont="1" applyFill="1" applyAlignment="1" applyProtection="1">
      <alignment horizontal="center" vertical="center"/>
    </xf>
    <xf numFmtId="165" fontId="13" fillId="0" borderId="0" xfId="1" applyNumberFormat="1" applyFont="1" applyFill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5" fontId="15" fillId="2" borderId="3" xfId="1" applyNumberFormat="1" applyFont="1" applyFill="1" applyBorder="1" applyAlignment="1" applyProtection="1">
      <alignment horizontal="right" vertical="center"/>
      <protection locked="0"/>
    </xf>
    <xf numFmtId="5" fontId="13" fillId="0" borderId="3" xfId="1" applyNumberFormat="1" applyFont="1" applyFill="1" applyBorder="1" applyAlignment="1" applyProtection="1">
      <alignment horizontal="right" vertical="center"/>
    </xf>
    <xf numFmtId="49" fontId="15" fillId="0" borderId="13" xfId="0" applyNumberFormat="1" applyFont="1" applyBorder="1" applyAlignment="1">
      <alignment horizontal="left" vertical="center" wrapText="1"/>
    </xf>
    <xf numFmtId="0" fontId="15" fillId="0" borderId="14" xfId="0" applyFont="1" applyBorder="1" applyAlignment="1">
      <alignment horizontal="right" vertical="center"/>
    </xf>
    <xf numFmtId="0" fontId="15" fillId="0" borderId="14" xfId="0" applyFont="1" applyBorder="1" applyAlignment="1">
      <alignment horizontal="left" vertical="center"/>
    </xf>
    <xf numFmtId="5" fontId="15" fillId="2" borderId="14" xfId="1" applyNumberFormat="1" applyFont="1" applyFill="1" applyBorder="1" applyAlignment="1" applyProtection="1">
      <alignment horizontal="right" vertical="center"/>
      <protection locked="0"/>
    </xf>
    <xf numFmtId="5" fontId="13" fillId="0" borderId="14" xfId="1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 wrapText="1"/>
    </xf>
    <xf numFmtId="165" fontId="15" fillId="0" borderId="3" xfId="1" applyNumberFormat="1" applyFont="1" applyFill="1" applyBorder="1" applyAlignment="1" applyProtection="1">
      <alignment horizontal="center" vertical="center"/>
    </xf>
    <xf numFmtId="165" fontId="13" fillId="0" borderId="3" xfId="1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5" fontId="15" fillId="2" borderId="1" xfId="1" applyNumberFormat="1" applyFont="1" applyFill="1" applyBorder="1" applyAlignment="1" applyProtection="1">
      <alignment horizontal="right" vertical="center"/>
      <protection locked="0"/>
    </xf>
    <xf numFmtId="5" fontId="13" fillId="0" borderId="1" xfId="1" applyNumberFormat="1" applyFont="1" applyFill="1" applyBorder="1" applyAlignment="1" applyProtection="1">
      <alignment horizontal="right" vertical="center"/>
    </xf>
    <xf numFmtId="49" fontId="13" fillId="0" borderId="4" xfId="0" applyNumberFormat="1" applyFont="1" applyBorder="1" applyAlignment="1">
      <alignment horizontal="left" vertical="center" wrapText="1"/>
    </xf>
    <xf numFmtId="49" fontId="15" fillId="0" borderId="9" xfId="0" applyNumberFormat="1" applyFont="1" applyBorder="1" applyAlignment="1">
      <alignment horizontal="left" vertical="center" wrapText="1"/>
    </xf>
    <xf numFmtId="0" fontId="15" fillId="0" borderId="10" xfId="0" applyFont="1" applyBorder="1" applyAlignment="1">
      <alignment horizontal="right" vertical="center"/>
    </xf>
    <xf numFmtId="0" fontId="15" fillId="0" borderId="10" xfId="0" applyFont="1" applyBorder="1" applyAlignment="1">
      <alignment horizontal="left" vertical="center"/>
    </xf>
    <xf numFmtId="5" fontId="15" fillId="2" borderId="10" xfId="1" applyNumberFormat="1" applyFont="1" applyFill="1" applyBorder="1" applyAlignment="1" applyProtection="1">
      <alignment horizontal="right" vertical="center"/>
      <protection locked="0"/>
    </xf>
    <xf numFmtId="5" fontId="13" fillId="0" borderId="10" xfId="1" applyNumberFormat="1" applyFont="1" applyFill="1" applyBorder="1" applyAlignment="1" applyProtection="1">
      <alignment horizontal="right" vertical="center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49" fontId="15" fillId="0" borderId="4" xfId="3" applyNumberFormat="1" applyFont="1" applyBorder="1" applyAlignment="1">
      <alignment horizontal="left" vertical="center" wrapText="1"/>
    </xf>
    <xf numFmtId="0" fontId="15" fillId="0" borderId="1" xfId="3" applyFont="1" applyBorder="1" applyAlignment="1">
      <alignment horizontal="right" vertical="center"/>
    </xf>
    <xf numFmtId="0" fontId="15" fillId="0" borderId="1" xfId="3" applyFont="1" applyBorder="1" applyAlignment="1">
      <alignment horizontal="left" vertical="center"/>
    </xf>
    <xf numFmtId="49" fontId="15" fillId="0" borderId="13" xfId="3" applyNumberFormat="1" applyFont="1" applyBorder="1" applyAlignment="1">
      <alignment horizontal="left" vertical="center" wrapText="1"/>
    </xf>
    <xf numFmtId="0" fontId="15" fillId="0" borderId="14" xfId="3" applyFont="1" applyBorder="1" applyAlignment="1">
      <alignment horizontal="right" vertical="center"/>
    </xf>
    <xf numFmtId="0" fontId="15" fillId="0" borderId="14" xfId="3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165" fontId="15" fillId="0" borderId="0" xfId="1" applyNumberFormat="1" applyFont="1" applyFill="1" applyBorder="1" applyAlignment="1" applyProtection="1">
      <alignment horizontal="center" vertical="center"/>
    </xf>
    <xf numFmtId="165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65" fontId="8" fillId="0" borderId="21" xfId="1" applyNumberFormat="1" applyFont="1" applyFill="1" applyBorder="1" applyAlignment="1" applyProtection="1">
      <alignment horizontal="center" vertical="center"/>
    </xf>
    <xf numFmtId="5" fontId="8" fillId="0" borderId="15" xfId="1" applyNumberFormat="1" applyFont="1" applyFill="1" applyBorder="1" applyAlignment="1" applyProtection="1">
      <alignment horizontal="right" vertical="center"/>
    </xf>
    <xf numFmtId="49" fontId="17" fillId="0" borderId="18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/>
    </xf>
    <xf numFmtId="165" fontId="18" fillId="0" borderId="22" xfId="1" applyNumberFormat="1" applyFont="1" applyFill="1" applyBorder="1" applyAlignment="1" applyProtection="1">
      <alignment horizontal="center" vertical="center"/>
    </xf>
    <xf numFmtId="5" fontId="17" fillId="0" borderId="10" xfId="1" applyNumberFormat="1" applyFont="1" applyFill="1" applyBorder="1" applyAlignment="1" applyProtection="1">
      <alignment horizontal="right" vertical="center"/>
    </xf>
    <xf numFmtId="165" fontId="17" fillId="0" borderId="10" xfId="1" applyNumberFormat="1" applyFont="1" applyFill="1" applyBorder="1" applyAlignment="1" applyProtection="1">
      <alignment horizontal="center" vertical="center"/>
    </xf>
    <xf numFmtId="5" fontId="17" fillId="0" borderId="11" xfId="1" applyNumberFormat="1" applyFont="1" applyFill="1" applyBorder="1" applyAlignment="1" applyProtection="1">
      <alignment horizontal="right" vertical="center"/>
    </xf>
    <xf numFmtId="49" fontId="18" fillId="0" borderId="18" xfId="0" applyNumberFormat="1" applyFont="1" applyBorder="1" applyAlignment="1">
      <alignment horizontal="left" vertical="center" wrapText="1"/>
    </xf>
    <xf numFmtId="5" fontId="18" fillId="0" borderId="10" xfId="1" applyNumberFormat="1" applyFont="1" applyFill="1" applyBorder="1" applyAlignment="1" applyProtection="1">
      <alignment horizontal="right" vertical="center"/>
    </xf>
    <xf numFmtId="165" fontId="18" fillId="0" borderId="10" xfId="1" applyNumberFormat="1" applyFont="1" applyFill="1" applyBorder="1" applyAlignment="1" applyProtection="1">
      <alignment horizontal="center" vertical="center"/>
    </xf>
    <xf numFmtId="5" fontId="18" fillId="0" borderId="11" xfId="1" applyNumberFormat="1" applyFont="1" applyFill="1" applyBorder="1" applyAlignment="1" applyProtection="1">
      <alignment horizontal="right" vertical="center"/>
    </xf>
    <xf numFmtId="0" fontId="20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165" fontId="20" fillId="4" borderId="0" xfId="1" applyNumberFormat="1" applyFont="1" applyFill="1" applyAlignment="1" applyProtection="1">
      <alignment horizontal="center" vertical="center"/>
    </xf>
    <xf numFmtId="165" fontId="19" fillId="4" borderId="0" xfId="1" applyNumberFormat="1" applyFont="1" applyFill="1" applyAlignment="1" applyProtection="1">
      <alignment horizontal="center"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horizontal="left" vertical="center" wrapText="1"/>
    </xf>
    <xf numFmtId="0" fontId="20" fillId="0" borderId="0" xfId="4" applyFont="1" applyAlignment="1">
      <alignment vertical="center" wrapText="1"/>
    </xf>
    <xf numFmtId="0" fontId="23" fillId="0" borderId="0" xfId="4" quotePrefix="1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 indent="1"/>
    </xf>
    <xf numFmtId="0" fontId="20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left" vertical="center" indent="1"/>
    </xf>
    <xf numFmtId="0" fontId="19" fillId="0" borderId="0" xfId="4" applyFont="1" applyAlignment="1">
      <alignment vertical="center"/>
    </xf>
    <xf numFmtId="0" fontId="20" fillId="0" borderId="16" xfId="4" applyFont="1" applyBorder="1" applyAlignment="1">
      <alignment vertical="center"/>
    </xf>
    <xf numFmtId="0" fontId="20" fillId="0" borderId="16" xfId="4" applyFont="1" applyBorder="1" applyAlignment="1">
      <alignment horizontal="right" vertical="center"/>
    </xf>
    <xf numFmtId="166" fontId="20" fillId="0" borderId="16" xfId="4" applyNumberFormat="1" applyFont="1" applyBorder="1" applyAlignment="1">
      <alignment vertical="center"/>
    </xf>
    <xf numFmtId="10" fontId="20" fillId="0" borderId="16" xfId="4" applyNumberFormat="1" applyFont="1" applyBorder="1" applyAlignment="1">
      <alignment vertical="center"/>
    </xf>
    <xf numFmtId="0" fontId="15" fillId="0" borderId="0" xfId="5" applyFont="1" applyAlignment="1">
      <alignment horizontal="left" vertical="top" wrapText="1"/>
    </xf>
    <xf numFmtId="0" fontId="6" fillId="0" borderId="0" xfId="5" applyFont="1" applyAlignment="1">
      <alignment horizontal="left" vertical="top"/>
    </xf>
    <xf numFmtId="0" fontId="21" fillId="0" borderId="0" xfId="4" applyFont="1" applyAlignment="1">
      <alignment horizontal="left" vertical="top"/>
    </xf>
    <xf numFmtId="49" fontId="8" fillId="0" borderId="19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165" fontId="10" fillId="0" borderId="20" xfId="1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29" fillId="0" borderId="0" xfId="6" applyFont="1" applyAlignment="1">
      <alignment vertical="center"/>
    </xf>
    <xf numFmtId="0" fontId="33" fillId="0" borderId="0" xfId="6" applyFont="1" applyAlignment="1">
      <alignment vertical="center"/>
    </xf>
    <xf numFmtId="0" fontId="1" fillId="0" borderId="0" xfId="6" applyAlignment="1">
      <alignment vertical="center"/>
    </xf>
    <xf numFmtId="0" fontId="33" fillId="0" borderId="0" xfId="6" applyFont="1" applyAlignment="1">
      <alignment horizontal="left" vertical="center"/>
    </xf>
    <xf numFmtId="0" fontId="33" fillId="0" borderId="1" xfId="6" applyFont="1" applyBorder="1" applyAlignment="1">
      <alignment horizontal="right" vertical="center"/>
    </xf>
    <xf numFmtId="0" fontId="35" fillId="0" borderId="0" xfId="6" applyFont="1" applyAlignment="1">
      <alignment vertical="center"/>
    </xf>
    <xf numFmtId="0" fontId="35" fillId="0" borderId="0" xfId="6" applyFont="1" applyAlignment="1">
      <alignment horizontal="left" vertical="center"/>
    </xf>
    <xf numFmtId="0" fontId="36" fillId="0" borderId="18" xfId="6" applyFont="1" applyBorder="1" applyAlignment="1">
      <alignment vertical="center"/>
    </xf>
    <xf numFmtId="0" fontId="36" fillId="0" borderId="0" xfId="6" applyFont="1" applyAlignment="1">
      <alignment vertical="center"/>
    </xf>
    <xf numFmtId="0" fontId="33" fillId="0" borderId="1" xfId="6" applyFont="1" applyBorder="1" applyAlignment="1">
      <alignment horizontal="center" vertical="center" wrapText="1"/>
    </xf>
    <xf numFmtId="0" fontId="35" fillId="0" borderId="0" xfId="6" applyFont="1" applyAlignment="1">
      <alignment horizontal="center" vertical="center" wrapText="1"/>
    </xf>
    <xf numFmtId="168" fontId="35" fillId="2" borderId="1" xfId="7" applyNumberFormat="1" applyFont="1" applyFill="1" applyBorder="1" applyAlignment="1" applyProtection="1">
      <alignment horizontal="center" vertical="center"/>
      <protection locked="0"/>
    </xf>
    <xf numFmtId="168" fontId="35" fillId="0" borderId="1" xfId="7" applyNumberFormat="1" applyFont="1" applyBorder="1" applyAlignment="1" applyProtection="1">
      <alignment horizontal="center" vertical="center"/>
    </xf>
    <xf numFmtId="0" fontId="35" fillId="0" borderId="0" xfId="6" applyFont="1" applyAlignment="1">
      <alignment horizontal="center" vertical="center"/>
    </xf>
    <xf numFmtId="169" fontId="36" fillId="0" borderId="0" xfId="7" applyNumberFormat="1" applyFont="1" applyBorder="1" applyAlignment="1" applyProtection="1">
      <alignment horizontal="center" vertical="center"/>
    </xf>
    <xf numFmtId="169" fontId="35" fillId="0" borderId="0" xfId="7" applyNumberFormat="1" applyFont="1" applyBorder="1" applyAlignment="1" applyProtection="1">
      <alignment horizontal="center" vertical="center"/>
    </xf>
    <xf numFmtId="0" fontId="36" fillId="0" borderId="0" xfId="6" applyFont="1" applyAlignment="1">
      <alignment horizontal="left" vertical="center" wrapText="1"/>
    </xf>
    <xf numFmtId="0" fontId="35" fillId="0" borderId="0" xfId="6" applyFont="1" applyAlignment="1">
      <alignment horizontal="left" vertical="center" wrapText="1"/>
    </xf>
    <xf numFmtId="0" fontId="36" fillId="0" borderId="1" xfId="6" applyFont="1" applyBorder="1" applyAlignment="1">
      <alignment horizontal="center" vertical="center"/>
    </xf>
    <xf numFmtId="14" fontId="36" fillId="0" borderId="0" xfId="6" applyNumberFormat="1" applyFont="1" applyAlignment="1">
      <alignment vertical="center"/>
    </xf>
    <xf numFmtId="0" fontId="36" fillId="0" borderId="0" xfId="6" applyFont="1" applyAlignment="1">
      <alignment horizontal="center" vertical="center"/>
    </xf>
    <xf numFmtId="0" fontId="35" fillId="0" borderId="27" xfId="6" applyFont="1" applyBorder="1" applyAlignment="1">
      <alignment horizontal="left" vertical="center" wrapText="1"/>
    </xf>
    <xf numFmtId="168" fontId="35" fillId="2" borderId="1" xfId="6" applyNumberFormat="1" applyFont="1" applyFill="1" applyBorder="1" applyAlignment="1" applyProtection="1">
      <alignment horizontal="left" vertical="center" wrapText="1"/>
      <protection locked="0"/>
    </xf>
    <xf numFmtId="165" fontId="13" fillId="2" borderId="11" xfId="1" applyNumberFormat="1" applyFont="1" applyFill="1" applyBorder="1" applyAlignment="1" applyProtection="1">
      <alignment horizontal="center" vertical="center" wrapText="1"/>
    </xf>
    <xf numFmtId="165" fontId="13" fillId="0" borderId="29" xfId="1" applyNumberFormat="1" applyFont="1" applyFill="1" applyBorder="1" applyAlignment="1" applyProtection="1">
      <alignment horizontal="center" vertical="center"/>
    </xf>
    <xf numFmtId="5" fontId="13" fillId="0" borderId="30" xfId="1" applyNumberFormat="1" applyFont="1" applyFill="1" applyBorder="1" applyAlignment="1" applyProtection="1">
      <alignment horizontal="right" vertical="center"/>
    </xf>
    <xf numFmtId="5" fontId="13" fillId="0" borderId="15" xfId="1" applyNumberFormat="1" applyFont="1" applyFill="1" applyBorder="1" applyAlignment="1" applyProtection="1">
      <alignment horizontal="right" vertical="center"/>
    </xf>
    <xf numFmtId="165" fontId="19" fillId="4" borderId="31" xfId="1" applyNumberFormat="1" applyFont="1" applyFill="1" applyBorder="1" applyAlignment="1" applyProtection="1">
      <alignment horizontal="center" vertical="center"/>
    </xf>
    <xf numFmtId="5" fontId="13" fillId="0" borderId="29" xfId="1" applyNumberFormat="1" applyFont="1" applyFill="1" applyBorder="1" applyAlignment="1" applyProtection="1">
      <alignment horizontal="right" vertical="center"/>
    </xf>
    <xf numFmtId="5" fontId="13" fillId="0" borderId="11" xfId="1" applyNumberFormat="1" applyFont="1" applyFill="1" applyBorder="1" applyAlignment="1" applyProtection="1">
      <alignment horizontal="right" vertical="center"/>
    </xf>
    <xf numFmtId="0" fontId="15" fillId="0" borderId="30" xfId="0" applyFont="1" applyBorder="1" applyAlignment="1">
      <alignment horizontal="left" vertical="center"/>
    </xf>
    <xf numFmtId="49" fontId="19" fillId="4" borderId="32" xfId="0" applyNumberFormat="1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right" vertical="center"/>
    </xf>
    <xf numFmtId="0" fontId="20" fillId="4" borderId="33" xfId="0" applyFont="1" applyFill="1" applyBorder="1" applyAlignment="1">
      <alignment horizontal="left" vertical="center"/>
    </xf>
    <xf numFmtId="165" fontId="20" fillId="4" borderId="33" xfId="1" applyNumberFormat="1" applyFont="1" applyFill="1" applyBorder="1" applyAlignment="1" applyProtection="1">
      <alignment horizontal="center" vertical="center"/>
    </xf>
    <xf numFmtId="165" fontId="19" fillId="4" borderId="33" xfId="1" applyNumberFormat="1" applyFont="1" applyFill="1" applyBorder="1" applyAlignment="1" applyProtection="1">
      <alignment horizontal="center" vertical="center"/>
    </xf>
    <xf numFmtId="165" fontId="19" fillId="4" borderId="28" xfId="1" applyNumberFormat="1" applyFont="1" applyFill="1" applyBorder="1" applyAlignment="1" applyProtection="1">
      <alignment horizontal="center" vertical="center"/>
    </xf>
    <xf numFmtId="165" fontId="8" fillId="2" borderId="11" xfId="1" applyNumberFormat="1" applyFont="1" applyFill="1" applyBorder="1" applyAlignment="1" applyProtection="1">
      <alignment horizontal="center" vertical="center" wrapText="1"/>
    </xf>
    <xf numFmtId="165" fontId="8" fillId="0" borderId="34" xfId="1" applyNumberFormat="1" applyFont="1" applyFill="1" applyBorder="1" applyAlignment="1" applyProtection="1">
      <alignment horizontal="center" vertical="center"/>
    </xf>
    <xf numFmtId="49" fontId="19" fillId="4" borderId="18" xfId="0" applyNumberFormat="1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right" vertical="center"/>
    </xf>
    <xf numFmtId="0" fontId="20" fillId="4" borderId="22" xfId="0" applyFont="1" applyFill="1" applyBorder="1" applyAlignment="1">
      <alignment horizontal="left" vertical="center"/>
    </xf>
    <xf numFmtId="165" fontId="20" fillId="4" borderId="22" xfId="1" applyNumberFormat="1" applyFont="1" applyFill="1" applyBorder="1" applyAlignment="1" applyProtection="1">
      <alignment horizontal="center" vertical="center"/>
    </xf>
    <xf numFmtId="165" fontId="19" fillId="4" borderId="22" xfId="1" applyNumberFormat="1" applyFont="1" applyFill="1" applyBorder="1" applyAlignment="1" applyProtection="1">
      <alignment horizontal="center" vertical="center"/>
    </xf>
    <xf numFmtId="165" fontId="19" fillId="4" borderId="26" xfId="1" applyNumberFormat="1" applyFont="1" applyFill="1" applyBorder="1" applyAlignment="1" applyProtection="1">
      <alignment horizontal="center" vertical="center"/>
    </xf>
    <xf numFmtId="0" fontId="39" fillId="3" borderId="0" xfId="5" applyFont="1" applyFill="1" applyAlignment="1">
      <alignment vertical="center"/>
    </xf>
    <xf numFmtId="14" fontId="27" fillId="3" borderId="0" xfId="5" applyNumberFormat="1" applyFont="1" applyFill="1" applyAlignment="1">
      <alignment vertical="center"/>
    </xf>
    <xf numFmtId="0" fontId="3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 wrapText="1"/>
    </xf>
    <xf numFmtId="0" fontId="32" fillId="0" borderId="0" xfId="6" applyFont="1" applyAlignment="1">
      <alignment horizontal="center" vertical="center" wrapText="1"/>
    </xf>
    <xf numFmtId="0" fontId="33" fillId="0" borderId="24" xfId="6" applyFont="1" applyBorder="1" applyAlignment="1">
      <alignment horizontal="left" vertical="center"/>
    </xf>
    <xf numFmtId="0" fontId="33" fillId="0" borderId="25" xfId="6" applyFont="1" applyBorder="1" applyAlignment="1">
      <alignment horizontal="left" vertical="center"/>
    </xf>
    <xf numFmtId="0" fontId="34" fillId="2" borderId="24" xfId="6" applyFont="1" applyFill="1" applyBorder="1" applyAlignment="1" applyProtection="1">
      <alignment horizontal="left" vertical="center"/>
      <protection locked="0"/>
    </xf>
    <xf numFmtId="0" fontId="34" fillId="2" borderId="23" xfId="6" applyFont="1" applyFill="1" applyBorder="1" applyAlignment="1" applyProtection="1">
      <alignment horizontal="left" vertical="center"/>
      <protection locked="0"/>
    </xf>
    <xf numFmtId="0" fontId="34" fillId="2" borderId="25" xfId="6" applyFont="1" applyFill="1" applyBorder="1" applyAlignment="1" applyProtection="1">
      <alignment horizontal="left" vertical="center"/>
      <protection locked="0"/>
    </xf>
    <xf numFmtId="0" fontId="36" fillId="0" borderId="0" xfId="6" applyFont="1" applyAlignment="1">
      <alignment horizontal="left" vertical="center" wrapText="1"/>
    </xf>
    <xf numFmtId="0" fontId="35" fillId="0" borderId="0" xfId="6" applyFont="1" applyAlignment="1">
      <alignment horizontal="left" vertical="center" wrapText="1"/>
    </xf>
    <xf numFmtId="14" fontId="36" fillId="2" borderId="24" xfId="6" applyNumberFormat="1" applyFont="1" applyFill="1" applyBorder="1" applyAlignment="1" applyProtection="1">
      <alignment horizontal="center" vertical="center"/>
      <protection locked="0"/>
    </xf>
    <xf numFmtId="14" fontId="36" fillId="2" borderId="25" xfId="6" applyNumberFormat="1" applyFont="1" applyFill="1" applyBorder="1" applyAlignment="1" applyProtection="1">
      <alignment horizontal="center" vertical="center"/>
      <protection locked="0"/>
    </xf>
    <xf numFmtId="0" fontId="36" fillId="0" borderId="22" xfId="6" applyFont="1" applyBorder="1" applyAlignment="1">
      <alignment horizontal="left" vertical="center" wrapText="1"/>
    </xf>
    <xf numFmtId="0" fontId="36" fillId="0" borderId="26" xfId="6" applyFont="1" applyBorder="1" applyAlignment="1">
      <alignment horizontal="left" vertical="center" wrapText="1"/>
    </xf>
    <xf numFmtId="0" fontId="35" fillId="2" borderId="0" xfId="6" applyFont="1" applyFill="1" applyAlignment="1" applyProtection="1">
      <alignment horizontal="left" vertical="center"/>
      <protection locked="0"/>
    </xf>
    <xf numFmtId="0" fontId="35" fillId="0" borderId="0" xfId="6" applyFont="1" applyAlignment="1">
      <alignment horizontal="center" vertical="center"/>
    </xf>
    <xf numFmtId="0" fontId="35" fillId="0" borderId="17" xfId="6" applyFont="1" applyBorder="1" applyAlignment="1">
      <alignment horizontal="center" vertical="center" wrapText="1"/>
    </xf>
    <xf numFmtId="0" fontId="35" fillId="0" borderId="17" xfId="6" applyFont="1" applyBorder="1" applyAlignment="1">
      <alignment horizontal="center" vertical="center"/>
    </xf>
    <xf numFmtId="0" fontId="35" fillId="0" borderId="1" xfId="6" applyFont="1" applyBorder="1" applyAlignment="1">
      <alignment horizontal="left" vertical="center" wrapText="1"/>
    </xf>
    <xf numFmtId="0" fontId="35" fillId="0" borderId="27" xfId="6" applyFont="1" applyBorder="1" applyAlignment="1">
      <alignment horizontal="center" vertical="center" wrapText="1"/>
    </xf>
    <xf numFmtId="0" fontId="35" fillId="2" borderId="1" xfId="6" applyFont="1" applyFill="1" applyBorder="1" applyAlignment="1" applyProtection="1">
      <alignment horizontal="center" vertical="center" wrapText="1"/>
      <protection locked="0"/>
    </xf>
    <xf numFmtId="0" fontId="36" fillId="2" borderId="24" xfId="6" applyFont="1" applyFill="1" applyBorder="1" applyAlignment="1" applyProtection="1">
      <alignment horizontal="left" vertical="top" wrapText="1"/>
      <protection locked="0"/>
    </xf>
    <xf numFmtId="0" fontId="36" fillId="2" borderId="23" xfId="6" applyFont="1" applyFill="1" applyBorder="1" applyAlignment="1" applyProtection="1">
      <alignment horizontal="left" vertical="top" wrapText="1"/>
      <protection locked="0"/>
    </xf>
    <xf numFmtId="0" fontId="36" fillId="2" borderId="25" xfId="6" applyFont="1" applyFill="1" applyBorder="1" applyAlignment="1" applyProtection="1">
      <alignment horizontal="left" vertical="top" wrapText="1"/>
      <protection locked="0"/>
    </xf>
    <xf numFmtId="0" fontId="35" fillId="5" borderId="24" xfId="6" applyFont="1" applyFill="1" applyBorder="1" applyAlignment="1">
      <alignment horizontal="left" vertical="top" wrapText="1"/>
    </xf>
    <xf numFmtId="0" fontId="35" fillId="5" borderId="23" xfId="6" applyFont="1" applyFill="1" applyBorder="1" applyAlignment="1">
      <alignment horizontal="left" vertical="top" wrapText="1"/>
    </xf>
    <xf numFmtId="0" fontId="35" fillId="5" borderId="25" xfId="6" applyFont="1" applyFill="1" applyBorder="1" applyAlignment="1">
      <alignment horizontal="left" vertical="top" wrapText="1"/>
    </xf>
    <xf numFmtId="166" fontId="20" fillId="0" borderId="16" xfId="4" applyNumberFormat="1" applyFont="1" applyBorder="1" applyAlignment="1">
      <alignment horizontal="center" vertical="center"/>
    </xf>
    <xf numFmtId="166" fontId="27" fillId="3" borderId="23" xfId="4" applyNumberFormat="1" applyFont="1" applyFill="1" applyBorder="1" applyAlignment="1">
      <alignment horizontal="center" vertical="center"/>
    </xf>
    <xf numFmtId="0" fontId="28" fillId="0" borderId="0" xfId="5" applyFont="1" applyAlignment="1">
      <alignment horizontal="left" vertical="top" wrapText="1"/>
    </xf>
    <xf numFmtId="0" fontId="15" fillId="0" borderId="0" xfId="5" applyFont="1" applyAlignment="1">
      <alignment horizontal="center" wrapText="1"/>
    </xf>
    <xf numFmtId="0" fontId="15" fillId="0" borderId="0" xfId="5" applyFont="1" applyAlignment="1">
      <alignment horizontal="center" vertical="top" wrapText="1"/>
    </xf>
    <xf numFmtId="166" fontId="19" fillId="0" borderId="17" xfId="4" applyNumberFormat="1" applyFont="1" applyBorder="1" applyAlignment="1">
      <alignment horizontal="center" vertical="center"/>
    </xf>
    <xf numFmtId="0" fontId="24" fillId="2" borderId="0" xfId="4" applyFont="1" applyFill="1" applyAlignment="1" applyProtection="1">
      <alignment horizontal="left" vertical="center" indent="2"/>
      <protection locked="0"/>
    </xf>
    <xf numFmtId="0" fontId="25" fillId="2" borderId="0" xfId="4" applyFont="1" applyFill="1" applyAlignment="1" applyProtection="1">
      <alignment horizontal="left" vertical="center" indent="2"/>
      <protection locked="0"/>
    </xf>
    <xf numFmtId="0" fontId="26" fillId="3" borderId="0" xfId="4" applyFont="1" applyFill="1" applyAlignment="1">
      <alignment horizontal="center" vertical="center" wrapText="1"/>
    </xf>
    <xf numFmtId="0" fontId="19" fillId="0" borderId="0" xfId="4" applyFont="1" applyAlignment="1">
      <alignment horizontal="left" vertical="top" wrapText="1"/>
    </xf>
    <xf numFmtId="0" fontId="26" fillId="3" borderId="16" xfId="4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</cellXfs>
  <cellStyles count="8">
    <cellStyle name="Ezres" xfId="1" builtinId="3"/>
    <cellStyle name="Ezres 2" xfId="2" xr:uid="{00000000-0005-0000-0000-000001000000}"/>
    <cellStyle name="Ezres 3" xfId="7" xr:uid="{EB1948E8-0ADB-439E-95E9-DEB9A38BF5F4}"/>
    <cellStyle name="Normál" xfId="0" builtinId="0"/>
    <cellStyle name="Normál 2" xfId="3" xr:uid="{00000000-0005-0000-0000-000003000000}"/>
    <cellStyle name="Normál 3" xfId="4" xr:uid="{12AAF856-4D3F-4AC8-969A-FA793039A814}"/>
    <cellStyle name="Normál 4" xfId="5" xr:uid="{5DE3141E-9723-4A8D-9785-DFB9BF4BA7B0}"/>
    <cellStyle name="Normál 5" xfId="6" xr:uid="{B7BC5F81-2406-445E-8E0E-27E550F94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38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"/>
  <cols>
    <col min="1" max="1" width="0.5703125" style="122" customWidth="1"/>
    <col min="2" max="2" width="9.140625" style="122"/>
    <col min="3" max="3" width="37.42578125" style="122" customWidth="1"/>
    <col min="4" max="5" width="18.140625" style="122" customWidth="1"/>
    <col min="6" max="6" width="20.28515625" style="122" customWidth="1"/>
    <col min="7" max="7" width="0.5703125" style="122" customWidth="1"/>
    <col min="8" max="16384" width="9.140625" style="122"/>
  </cols>
  <sheetData>
    <row r="1" spans="1:7" ht="3" customHeight="1" x14ac:dyDescent="0.2"/>
    <row r="2" spans="1:7" ht="44.25" customHeight="1" x14ac:dyDescent="0.2">
      <c r="B2" s="169" t="s">
        <v>84</v>
      </c>
      <c r="C2" s="169"/>
      <c r="D2" s="169"/>
      <c r="E2" s="169"/>
      <c r="F2" s="169"/>
    </row>
    <row r="3" spans="1:7" ht="41.25" customHeight="1" x14ac:dyDescent="0.2">
      <c r="B3" s="170" t="s">
        <v>105</v>
      </c>
      <c r="C3" s="171"/>
      <c r="D3" s="171"/>
      <c r="E3" s="171"/>
      <c r="F3" s="171"/>
    </row>
    <row r="4" spans="1:7" s="124" customFormat="1" ht="30" customHeight="1" x14ac:dyDescent="0.2">
      <c r="A4" s="123"/>
      <c r="B4" s="172" t="s">
        <v>85</v>
      </c>
      <c r="C4" s="173"/>
      <c r="D4" s="174"/>
      <c r="E4" s="175"/>
      <c r="F4" s="176"/>
      <c r="G4" s="123"/>
    </row>
    <row r="5" spans="1:7" s="124" customFormat="1" ht="30" customHeight="1" x14ac:dyDescent="0.2">
      <c r="A5" s="123"/>
      <c r="B5" s="172" t="s">
        <v>86</v>
      </c>
      <c r="C5" s="173"/>
      <c r="D5" s="174"/>
      <c r="E5" s="175"/>
      <c r="F5" s="176"/>
      <c r="G5" s="123"/>
    </row>
    <row r="6" spans="1:7" s="124" customFormat="1" ht="30" customHeight="1" x14ac:dyDescent="0.2">
      <c r="A6" s="123"/>
      <c r="B6" s="172" t="s">
        <v>87</v>
      </c>
      <c r="C6" s="173"/>
      <c r="D6" s="174"/>
      <c r="E6" s="175"/>
      <c r="F6" s="176"/>
      <c r="G6" s="123"/>
    </row>
    <row r="7" spans="1:7" s="124" customFormat="1" ht="30" customHeight="1" x14ac:dyDescent="0.2">
      <c r="A7" s="123"/>
      <c r="B7" s="172" t="s">
        <v>88</v>
      </c>
      <c r="C7" s="173"/>
      <c r="D7" s="174"/>
      <c r="E7" s="175"/>
      <c r="F7" s="176"/>
      <c r="G7" s="123"/>
    </row>
    <row r="8" spans="1:7" s="124" customFormat="1" ht="30" customHeight="1" x14ac:dyDescent="0.2">
      <c r="A8" s="123"/>
      <c r="B8" s="172" t="s">
        <v>89</v>
      </c>
      <c r="C8" s="173"/>
      <c r="D8" s="174"/>
      <c r="E8" s="175"/>
      <c r="F8" s="176"/>
      <c r="G8" s="123"/>
    </row>
    <row r="9" spans="1:7" s="124" customFormat="1" ht="30" customHeight="1" x14ac:dyDescent="0.2">
      <c r="A9" s="123"/>
      <c r="B9" s="172" t="s">
        <v>90</v>
      </c>
      <c r="C9" s="173"/>
      <c r="D9" s="174"/>
      <c r="E9" s="175"/>
      <c r="F9" s="176"/>
      <c r="G9" s="123"/>
    </row>
    <row r="10" spans="1:7" s="124" customFormat="1" ht="30" customHeight="1" x14ac:dyDescent="0.2">
      <c r="A10" s="123"/>
      <c r="B10" s="125"/>
      <c r="C10" s="126" t="s">
        <v>91</v>
      </c>
      <c r="D10" s="174"/>
      <c r="E10" s="175"/>
      <c r="F10" s="176"/>
      <c r="G10" s="123"/>
    </row>
    <row r="11" spans="1:7" s="124" customFormat="1" ht="30" customHeight="1" x14ac:dyDescent="0.2">
      <c r="A11" s="123"/>
      <c r="B11" s="125"/>
      <c r="C11" s="126" t="s">
        <v>92</v>
      </c>
      <c r="D11" s="174"/>
      <c r="E11" s="175"/>
      <c r="F11" s="176"/>
      <c r="G11" s="123"/>
    </row>
    <row r="12" spans="1:7" ht="6.95" customHeight="1" thickBot="1" x14ac:dyDescent="0.25">
      <c r="A12" s="127"/>
      <c r="B12" s="128"/>
      <c r="C12" s="128"/>
      <c r="D12" s="128"/>
      <c r="E12" s="128"/>
      <c r="F12" s="128"/>
      <c r="G12" s="127"/>
    </row>
    <row r="13" spans="1:7" ht="54.95" customHeight="1" thickBot="1" x14ac:dyDescent="0.25">
      <c r="A13" s="127"/>
      <c r="B13" s="129" t="s">
        <v>56</v>
      </c>
      <c r="C13" s="181" t="s">
        <v>106</v>
      </c>
      <c r="D13" s="181"/>
      <c r="E13" s="181"/>
      <c r="F13" s="182"/>
      <c r="G13" s="127"/>
    </row>
    <row r="14" spans="1:7" ht="6.95" customHeight="1" x14ac:dyDescent="0.2">
      <c r="A14" s="127"/>
      <c r="B14" s="130"/>
      <c r="C14" s="127"/>
      <c r="D14" s="127"/>
      <c r="E14" s="127"/>
      <c r="F14" s="127"/>
      <c r="G14" s="127"/>
    </row>
    <row r="15" spans="1:7" ht="25.5" customHeight="1" x14ac:dyDescent="0.2">
      <c r="A15" s="127"/>
      <c r="B15" s="127"/>
      <c r="C15" s="127"/>
      <c r="D15" s="131" t="s">
        <v>93</v>
      </c>
      <c r="E15" s="131" t="s">
        <v>94</v>
      </c>
      <c r="F15" s="131" t="s">
        <v>95</v>
      </c>
      <c r="G15" s="127"/>
    </row>
    <row r="16" spans="1:7" ht="6.95" customHeight="1" x14ac:dyDescent="0.2">
      <c r="A16" s="127"/>
      <c r="B16" s="130"/>
      <c r="C16" s="127"/>
      <c r="D16" s="132"/>
      <c r="E16" s="132"/>
      <c r="F16" s="132"/>
      <c r="G16" s="127"/>
    </row>
    <row r="17" spans="1:7" ht="25.5" customHeight="1" x14ac:dyDescent="0.2">
      <c r="A17" s="127"/>
      <c r="B17" s="130" t="s">
        <v>107</v>
      </c>
      <c r="C17" s="127"/>
      <c r="D17" s="134">
        <f>Záradék!D28</f>
        <v>0</v>
      </c>
      <c r="E17" s="134">
        <f>Záradék!D29</f>
        <v>0</v>
      </c>
      <c r="F17" s="134">
        <f>Záradék!D30</f>
        <v>0</v>
      </c>
      <c r="G17" s="127"/>
    </row>
    <row r="18" spans="1:7" ht="6.95" customHeight="1" x14ac:dyDescent="0.2">
      <c r="A18" s="127"/>
      <c r="B18" s="127"/>
      <c r="C18" s="127"/>
      <c r="D18" s="127"/>
      <c r="E18" s="130"/>
      <c r="F18" s="135"/>
      <c r="G18" s="127"/>
    </row>
    <row r="19" spans="1:7" ht="25.5" hidden="1" customHeight="1" x14ac:dyDescent="0.2">
      <c r="A19" s="127"/>
      <c r="B19" s="130" t="s">
        <v>96</v>
      </c>
      <c r="C19" s="127"/>
      <c r="D19" s="133"/>
      <c r="E19" s="134">
        <f>D19*0.27</f>
        <v>0</v>
      </c>
      <c r="F19" s="134">
        <f>D19+E19</f>
        <v>0</v>
      </c>
      <c r="G19" s="127"/>
    </row>
    <row r="20" spans="1:7" ht="6.95" hidden="1" customHeight="1" x14ac:dyDescent="0.2">
      <c r="A20" s="127"/>
      <c r="B20" s="127"/>
      <c r="C20" s="127"/>
      <c r="D20" s="127"/>
      <c r="E20" s="130"/>
      <c r="F20" s="135"/>
      <c r="G20" s="127"/>
    </row>
    <row r="21" spans="1:7" ht="25.5" customHeight="1" x14ac:dyDescent="0.2">
      <c r="A21" s="127"/>
      <c r="B21" s="130" t="s">
        <v>97</v>
      </c>
      <c r="C21" s="127"/>
      <c r="D21" s="136"/>
      <c r="E21" s="137"/>
      <c r="F21" s="133"/>
      <c r="G21" s="127"/>
    </row>
    <row r="22" spans="1:7" ht="6.95" customHeight="1" x14ac:dyDescent="0.2">
      <c r="A22" s="127"/>
      <c r="B22" s="127"/>
      <c r="C22" s="127"/>
      <c r="D22" s="127"/>
      <c r="E22" s="130"/>
      <c r="F22" s="135"/>
      <c r="G22" s="127"/>
    </row>
    <row r="23" spans="1:7" ht="31.5" customHeight="1" x14ac:dyDescent="0.2">
      <c r="A23" s="127"/>
      <c r="B23" s="177" t="s">
        <v>108</v>
      </c>
      <c r="C23" s="178"/>
      <c r="D23" s="178"/>
      <c r="E23" s="179" t="s">
        <v>109</v>
      </c>
      <c r="F23" s="180"/>
      <c r="G23" s="127"/>
    </row>
    <row r="24" spans="1:7" ht="6.95" customHeight="1" x14ac:dyDescent="0.2">
      <c r="A24" s="127"/>
      <c r="B24" s="127"/>
      <c r="C24" s="127"/>
      <c r="D24" s="127"/>
      <c r="E24" s="130"/>
      <c r="F24" s="135"/>
      <c r="G24" s="127"/>
    </row>
    <row r="25" spans="1:7" ht="22.5" hidden="1" customHeight="1" x14ac:dyDescent="0.2">
      <c r="A25" s="127"/>
      <c r="B25" s="177" t="s">
        <v>98</v>
      </c>
      <c r="C25" s="178"/>
      <c r="D25" s="178"/>
      <c r="E25" s="140">
        <v>60</v>
      </c>
      <c r="F25" s="140" t="s">
        <v>99</v>
      </c>
      <c r="G25" s="127"/>
    </row>
    <row r="26" spans="1:7" ht="6.95" hidden="1" customHeight="1" x14ac:dyDescent="0.2">
      <c r="A26" s="127"/>
      <c r="B26" s="138"/>
      <c r="C26" s="139"/>
      <c r="D26" s="139"/>
      <c r="E26" s="141"/>
      <c r="F26" s="142"/>
      <c r="G26" s="127"/>
    </row>
    <row r="27" spans="1:7" ht="35.25" customHeight="1" x14ac:dyDescent="0.2">
      <c r="A27" s="127"/>
      <c r="B27" s="187" t="s">
        <v>100</v>
      </c>
      <c r="C27" s="187"/>
      <c r="D27" s="187"/>
      <c r="E27" s="187"/>
      <c r="F27" s="187"/>
      <c r="G27" s="127"/>
    </row>
    <row r="28" spans="1:7" ht="17.25" x14ac:dyDescent="0.2">
      <c r="A28" s="127"/>
      <c r="B28" s="139"/>
      <c r="C28" s="188" t="s">
        <v>101</v>
      </c>
      <c r="D28" s="188"/>
      <c r="E28" s="188"/>
      <c r="F28" s="143" t="s">
        <v>102</v>
      </c>
      <c r="G28" s="127"/>
    </row>
    <row r="29" spans="1:7" ht="31.5" customHeight="1" x14ac:dyDescent="0.2">
      <c r="A29" s="127"/>
      <c r="B29" s="139"/>
      <c r="C29" s="189"/>
      <c r="D29" s="189"/>
      <c r="E29" s="189"/>
      <c r="F29" s="144"/>
      <c r="G29" s="127"/>
    </row>
    <row r="30" spans="1:7" ht="6.95" customHeight="1" x14ac:dyDescent="0.2">
      <c r="A30" s="127"/>
      <c r="B30" s="139"/>
      <c r="C30" s="132"/>
      <c r="D30" s="132"/>
      <c r="E30" s="132"/>
      <c r="F30" s="139"/>
      <c r="G30" s="127"/>
    </row>
    <row r="31" spans="1:7" ht="61.5" customHeight="1" x14ac:dyDescent="0.2">
      <c r="A31" s="127"/>
      <c r="B31" s="190" t="s">
        <v>103</v>
      </c>
      <c r="C31" s="191"/>
      <c r="D31" s="191"/>
      <c r="E31" s="191"/>
      <c r="F31" s="192"/>
      <c r="G31" s="127"/>
    </row>
    <row r="32" spans="1:7" ht="6.95" customHeight="1" x14ac:dyDescent="0.2">
      <c r="A32" s="127"/>
      <c r="B32" s="127"/>
      <c r="C32" s="127"/>
      <c r="D32" s="127"/>
      <c r="E32" s="130"/>
      <c r="F32" s="127"/>
      <c r="G32" s="127"/>
    </row>
    <row r="33" spans="1:7" ht="72" customHeight="1" x14ac:dyDescent="0.2">
      <c r="A33" s="127"/>
      <c r="B33" s="193" t="s">
        <v>104</v>
      </c>
      <c r="C33" s="194"/>
      <c r="D33" s="194"/>
      <c r="E33" s="194"/>
      <c r="F33" s="195"/>
      <c r="G33" s="127"/>
    </row>
    <row r="34" spans="1:7" ht="6.95" customHeight="1" x14ac:dyDescent="0.2">
      <c r="A34" s="127"/>
      <c r="B34" s="127"/>
      <c r="C34" s="127"/>
      <c r="D34" s="127"/>
      <c r="E34" s="130"/>
      <c r="F34" s="127"/>
      <c r="G34" s="127"/>
    </row>
    <row r="35" spans="1:7" ht="17.25" x14ac:dyDescent="0.2">
      <c r="A35" s="127"/>
      <c r="B35" s="183" t="s">
        <v>110</v>
      </c>
      <c r="C35" s="183"/>
      <c r="D35" s="127"/>
      <c r="E35" s="184"/>
      <c r="F35" s="184"/>
      <c r="G35" s="127"/>
    </row>
    <row r="36" spans="1:7" ht="17.25" x14ac:dyDescent="0.2">
      <c r="A36" s="127"/>
      <c r="B36" s="127"/>
      <c r="C36" s="127"/>
      <c r="D36" s="127"/>
      <c r="E36" s="135"/>
      <c r="F36" s="135"/>
      <c r="G36" s="127"/>
    </row>
    <row r="37" spans="1:7" ht="40.5" customHeight="1" x14ac:dyDescent="0.2">
      <c r="A37" s="127"/>
      <c r="B37" s="127"/>
      <c r="C37" s="127"/>
      <c r="D37" s="127"/>
      <c r="E37" s="185" t="s">
        <v>70</v>
      </c>
      <c r="F37" s="186"/>
      <c r="G37" s="127"/>
    </row>
    <row r="38" spans="1:7" ht="3" customHeight="1" x14ac:dyDescent="0.2"/>
  </sheetData>
  <sheetProtection algorithmName="SHA-512" hashValue="oauOetwh/DBz7M/vniF89kCdhQdIwNH1hhMh+kUuIKaQGweeYRwBHctYnobXPZEK6iK0dOl4GVW1BMPE2DXJKg==" saltValue="84dBKJ8OjPWf4QbJUGpeEQ==" spinCount="100000" sheet="1" selectLockedCells="1"/>
  <mergeCells count="28">
    <mergeCell ref="B35:C35"/>
    <mergeCell ref="E35:F35"/>
    <mergeCell ref="E37:F37"/>
    <mergeCell ref="B25:D25"/>
    <mergeCell ref="B27:F27"/>
    <mergeCell ref="C28:E28"/>
    <mergeCell ref="C29:E29"/>
    <mergeCell ref="B31:F31"/>
    <mergeCell ref="B33:F33"/>
    <mergeCell ref="B23:D23"/>
    <mergeCell ref="E23:F23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2:F2"/>
    <mergeCell ref="B3:F3"/>
    <mergeCell ref="B4:C4"/>
    <mergeCell ref="D4:F4"/>
    <mergeCell ref="B5:C5"/>
    <mergeCell ref="D5:F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1" orientation="portrait" horizontalDpi="4294967293" r:id="rId1"/>
  <ignoredErrors>
    <ignoredError sqref="D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824-21CA-4F8D-A442-77D6A4A8C0F5}">
  <sheetPr codeName="Munka1">
    <pageSetUpPr fitToPage="1"/>
  </sheetPr>
  <dimension ref="B1:F36"/>
  <sheetViews>
    <sheetView view="pageBreakPreview" zoomScaleNormal="95" zoomScaleSheetLayoutView="100" workbookViewId="0">
      <selection activeCell="B5" sqref="B5:E5"/>
    </sheetView>
  </sheetViews>
  <sheetFormatPr defaultColWidth="9.140625" defaultRowHeight="16.5" x14ac:dyDescent="0.2"/>
  <cols>
    <col min="1" max="1" width="0.5703125" style="95" customWidth="1"/>
    <col min="2" max="2" width="35.5703125" style="95" customWidth="1"/>
    <col min="3" max="3" width="9" style="95" bestFit="1" customWidth="1"/>
    <col min="4" max="5" width="23.5703125" style="95" customWidth="1"/>
    <col min="6" max="6" width="0.5703125" style="95" customWidth="1"/>
    <col min="7" max="16384" width="9.140625" style="95"/>
  </cols>
  <sheetData>
    <row r="1" spans="2:6" ht="3" customHeight="1" x14ac:dyDescent="0.2"/>
    <row r="2" spans="2:6" s="97" customFormat="1" ht="15.75" x14ac:dyDescent="0.2">
      <c r="B2" s="96"/>
    </row>
    <row r="3" spans="2:6" x14ac:dyDescent="0.2">
      <c r="B3" s="98" t="s">
        <v>53</v>
      </c>
      <c r="C3" s="99"/>
      <c r="D3" s="99"/>
      <c r="E3" s="99"/>
    </row>
    <row r="4" spans="2:6" x14ac:dyDescent="0.2">
      <c r="B4" s="100" t="s">
        <v>54</v>
      </c>
      <c r="C4" s="101"/>
      <c r="D4" s="101"/>
      <c r="E4" s="101"/>
    </row>
    <row r="5" spans="2:6" ht="18" x14ac:dyDescent="0.2">
      <c r="B5" s="202"/>
      <c r="C5" s="202"/>
      <c r="D5" s="202"/>
      <c r="E5" s="202"/>
    </row>
    <row r="6" spans="2:6" x14ac:dyDescent="0.2">
      <c r="B6" s="100" t="s">
        <v>55</v>
      </c>
      <c r="C6" s="101"/>
      <c r="D6" s="101"/>
      <c r="E6" s="101"/>
    </row>
    <row r="7" spans="2:6" ht="18" x14ac:dyDescent="0.2">
      <c r="B7" s="203"/>
      <c r="C7" s="203"/>
      <c r="D7" s="203"/>
      <c r="E7" s="203"/>
    </row>
    <row r="8" spans="2:6" x14ac:dyDescent="0.2">
      <c r="B8" s="101"/>
      <c r="C8" s="101"/>
    </row>
    <row r="9" spans="2:6" x14ac:dyDescent="0.2">
      <c r="B9" s="102" t="s">
        <v>56</v>
      </c>
      <c r="C9" s="101"/>
      <c r="D9" s="101"/>
      <c r="E9" s="101"/>
    </row>
    <row r="10" spans="2:6" ht="15.75" customHeight="1" x14ac:dyDescent="0.2">
      <c r="B10" s="204" t="s">
        <v>73</v>
      </c>
      <c r="C10" s="204"/>
      <c r="D10" s="204"/>
      <c r="E10" s="204"/>
      <c r="F10" s="103"/>
    </row>
    <row r="11" spans="2:6" ht="35.25" customHeight="1" x14ac:dyDescent="0.2">
      <c r="B11" s="204"/>
      <c r="C11" s="204"/>
      <c r="D11" s="204"/>
      <c r="E11" s="204"/>
      <c r="F11" s="103"/>
    </row>
    <row r="12" spans="2:6" x14ac:dyDescent="0.2">
      <c r="B12" s="101" t="s">
        <v>57</v>
      </c>
      <c r="C12" s="101"/>
    </row>
    <row r="13" spans="2:6" x14ac:dyDescent="0.2">
      <c r="B13" s="102" t="s">
        <v>58</v>
      </c>
      <c r="C13" s="101"/>
      <c r="D13" s="167" t="s">
        <v>59</v>
      </c>
      <c r="E13" s="168">
        <f ca="1">TODAY()</f>
        <v>45776</v>
      </c>
    </row>
    <row r="14" spans="2:6" x14ac:dyDescent="0.2">
      <c r="B14" s="104" t="s">
        <v>72</v>
      </c>
      <c r="C14" s="101"/>
      <c r="D14" s="101"/>
      <c r="E14" s="101"/>
    </row>
    <row r="15" spans="2:6" x14ac:dyDescent="0.2">
      <c r="B15" s="104" t="s">
        <v>71</v>
      </c>
      <c r="C15" s="101"/>
      <c r="D15" s="101" t="s">
        <v>57</v>
      </c>
      <c r="E15" s="101"/>
    </row>
    <row r="16" spans="2:6" x14ac:dyDescent="0.2">
      <c r="B16" s="101" t="s">
        <v>57</v>
      </c>
      <c r="C16" s="101"/>
    </row>
    <row r="17" spans="2:6" x14ac:dyDescent="0.2">
      <c r="C17" s="101"/>
      <c r="D17" s="101" t="s">
        <v>60</v>
      </c>
      <c r="E17" s="101"/>
    </row>
    <row r="18" spans="2:6" x14ac:dyDescent="0.2">
      <c r="B18" s="102" t="s">
        <v>61</v>
      </c>
      <c r="C18" s="101"/>
      <c r="D18" s="101"/>
      <c r="E18" s="101"/>
    </row>
    <row r="19" spans="2:6" ht="15.75" customHeight="1" x14ac:dyDescent="0.2">
      <c r="B19" s="205" t="s">
        <v>82</v>
      </c>
      <c r="C19" s="205"/>
      <c r="D19" s="205"/>
      <c r="E19" s="205"/>
    </row>
    <row r="20" spans="2:6" ht="15" customHeight="1" x14ac:dyDescent="0.2">
      <c r="B20" s="205"/>
      <c r="C20" s="205"/>
      <c r="D20" s="205"/>
      <c r="E20" s="205"/>
    </row>
    <row r="21" spans="2:6" ht="15" customHeight="1" x14ac:dyDescent="0.2">
      <c r="B21" s="205"/>
      <c r="C21" s="205"/>
      <c r="D21" s="205"/>
      <c r="E21" s="205"/>
    </row>
    <row r="22" spans="2:6" ht="21" customHeight="1" x14ac:dyDescent="0.2">
      <c r="B22" s="101" t="s">
        <v>62</v>
      </c>
      <c r="C22" s="101"/>
      <c r="D22" s="101"/>
      <c r="E22" s="101"/>
      <c r="F22" s="97"/>
    </row>
    <row r="23" spans="2:6" x14ac:dyDescent="0.2">
      <c r="B23" s="101"/>
      <c r="C23" s="101"/>
      <c r="D23" s="101"/>
      <c r="E23" s="101"/>
    </row>
    <row r="24" spans="2:6" ht="18" x14ac:dyDescent="0.2">
      <c r="B24" s="206" t="s">
        <v>63</v>
      </c>
      <c r="C24" s="206"/>
      <c r="D24" s="105"/>
      <c r="E24" s="105"/>
    </row>
    <row r="25" spans="2:6" x14ac:dyDescent="0.2">
      <c r="B25" s="106" t="s">
        <v>64</v>
      </c>
      <c r="C25" s="106"/>
      <c r="D25" s="107" t="s">
        <v>2</v>
      </c>
      <c r="E25" s="107" t="s">
        <v>3</v>
      </c>
    </row>
    <row r="26" spans="2:6" x14ac:dyDescent="0.2">
      <c r="B26" s="106" t="s">
        <v>74</v>
      </c>
      <c r="C26" s="106"/>
      <c r="D26" s="108">
        <f>'1854_18_0 közterület'!F53</f>
        <v>0</v>
      </c>
      <c r="E26" s="108">
        <f>'1854_18_0 közterület'!H53</f>
        <v>0</v>
      </c>
    </row>
    <row r="27" spans="2:6" x14ac:dyDescent="0.2">
      <c r="B27" s="106" t="s">
        <v>75</v>
      </c>
      <c r="C27" s="106"/>
      <c r="D27" s="108">
        <f>'1854_18_0 belső'!F22</f>
        <v>0</v>
      </c>
      <c r="E27" s="108">
        <f>'1854_18_0 belső'!H22</f>
        <v>0</v>
      </c>
    </row>
    <row r="28" spans="2:6" x14ac:dyDescent="0.2">
      <c r="B28" s="101" t="s">
        <v>65</v>
      </c>
      <c r="C28" s="101"/>
      <c r="D28" s="201">
        <f>SUM(D26:E27)</f>
        <v>0</v>
      </c>
      <c r="E28" s="201"/>
    </row>
    <row r="29" spans="2:6" x14ac:dyDescent="0.2">
      <c r="B29" s="106" t="s">
        <v>66</v>
      </c>
      <c r="C29" s="109">
        <v>0.27</v>
      </c>
      <c r="D29" s="196">
        <f>ROUND(D28*C29,0)</f>
        <v>0</v>
      </c>
      <c r="E29" s="196"/>
    </row>
    <row r="30" spans="2:6" x14ac:dyDescent="0.2">
      <c r="B30" s="106" t="s">
        <v>67</v>
      </c>
      <c r="C30" s="106"/>
      <c r="D30" s="197">
        <f>ROUND(D28+D29,0)</f>
        <v>0</v>
      </c>
      <c r="E30" s="197"/>
    </row>
    <row r="32" spans="2:6" ht="131.25" customHeight="1" x14ac:dyDescent="0.2">
      <c r="B32" s="198" t="s">
        <v>68</v>
      </c>
      <c r="C32" s="198"/>
      <c r="D32" s="198"/>
      <c r="E32" s="198"/>
    </row>
    <row r="33" spans="2:5" ht="45" customHeight="1" x14ac:dyDescent="0.3">
      <c r="B33" s="110"/>
      <c r="C33" s="110"/>
      <c r="D33" s="199" t="s">
        <v>69</v>
      </c>
      <c r="E33" s="199"/>
    </row>
    <row r="34" spans="2:5" ht="30" customHeight="1" x14ac:dyDescent="0.2">
      <c r="B34" s="110"/>
      <c r="C34" s="110"/>
      <c r="D34" s="200" t="s">
        <v>70</v>
      </c>
      <c r="E34" s="200"/>
    </row>
    <row r="35" spans="2:5" ht="3" customHeight="1" x14ac:dyDescent="0.2"/>
    <row r="36" spans="2:5" x14ac:dyDescent="0.2">
      <c r="B36" s="111"/>
      <c r="C36" s="112"/>
      <c r="D36" s="112"/>
      <c r="E36" s="112"/>
    </row>
  </sheetData>
  <sheetProtection algorithmName="SHA-512" hashValue="/TOhYaD5uSsWbu4mZqJ6tO+U4lUbDhCu5VqETg5RGS89I8SwGufu515+HdWUseWq+0N66EwdsKhnLn02aMfiUw==" saltValue="ni6LLWkeKspsIlue7T7SZg==" spinCount="100000" sheet="1" selectLockedCells="1"/>
  <mergeCells count="11">
    <mergeCell ref="D28:E28"/>
    <mergeCell ref="B5:E5"/>
    <mergeCell ref="B7:E7"/>
    <mergeCell ref="B10:E11"/>
    <mergeCell ref="B19:E21"/>
    <mergeCell ref="B24:C24"/>
    <mergeCell ref="D29:E29"/>
    <mergeCell ref="D30:E30"/>
    <mergeCell ref="B32:E32"/>
    <mergeCell ref="D33:E33"/>
    <mergeCell ref="D34:E34"/>
  </mergeCells>
  <printOptions horizontalCentered="1"/>
  <pageMargins left="0.19685039370078741" right="0.19685039370078741" top="0.74803149606299213" bottom="0.7480314960629921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992E-B996-4088-B137-928A5326FBD8}">
  <sheetPr codeName="Munka2">
    <pageSetUpPr fitToPage="1"/>
  </sheetPr>
  <dimension ref="B1:H119"/>
  <sheetViews>
    <sheetView view="pageBreakPreview" zoomScaleNormal="100" zoomScaleSheetLayoutView="100" workbookViewId="0">
      <selection activeCell="E8" sqref="E8"/>
    </sheetView>
  </sheetViews>
  <sheetFormatPr defaultRowHeight="15.75" x14ac:dyDescent="0.2"/>
  <cols>
    <col min="1" max="1" width="0.5703125" style="7" customWidth="1"/>
    <col min="2" max="2" width="47.85546875" style="4" customWidth="1"/>
    <col min="3" max="3" width="8" style="5" bestFit="1" customWidth="1"/>
    <col min="4" max="4" width="4.85546875" style="7" bestFit="1" customWidth="1"/>
    <col min="5" max="5" width="10.7109375" style="7" customWidth="1"/>
    <col min="6" max="6" width="13.7109375" style="10" customWidth="1"/>
    <col min="7" max="7" width="10.7109375" style="7" customWidth="1"/>
    <col min="8" max="8" width="14.28515625" style="10" bestFit="1" customWidth="1"/>
    <col min="9" max="9" width="0.5703125" style="7" customWidth="1"/>
    <col min="10" max="16384" width="9.140625" style="7"/>
  </cols>
  <sheetData>
    <row r="1" spans="2:8" ht="3" customHeight="1" x14ac:dyDescent="0.2"/>
    <row r="2" spans="2:8" s="2" customFormat="1" ht="67.5" customHeight="1" thickBot="1" x14ac:dyDescent="0.25">
      <c r="B2" s="207" t="s">
        <v>80</v>
      </c>
      <c r="C2" s="208"/>
      <c r="D2" s="208"/>
      <c r="E2" s="208"/>
      <c r="F2" s="208"/>
      <c r="G2" s="208"/>
      <c r="H2" s="208"/>
    </row>
    <row r="3" spans="2:8" s="29" customFormat="1" ht="33.75" thickBot="1" x14ac:dyDescent="0.25">
      <c r="B3" s="24" t="s">
        <v>1</v>
      </c>
      <c r="C3" s="25" t="s">
        <v>46</v>
      </c>
      <c r="D3" s="26" t="s">
        <v>47</v>
      </c>
      <c r="E3" s="27" t="s">
        <v>48</v>
      </c>
      <c r="F3" s="28" t="s">
        <v>49</v>
      </c>
      <c r="G3" s="27" t="s">
        <v>50</v>
      </c>
      <c r="H3" s="145" t="s">
        <v>51</v>
      </c>
    </row>
    <row r="4" spans="2:8" s="35" customFormat="1" ht="5.0999999999999996" customHeight="1" x14ac:dyDescent="0.3">
      <c r="B4" s="30"/>
      <c r="C4" s="31"/>
      <c r="D4" s="32"/>
      <c r="E4" s="33"/>
      <c r="F4" s="34"/>
      <c r="G4" s="33"/>
      <c r="H4" s="34"/>
    </row>
    <row r="5" spans="2:8" s="35" customFormat="1" ht="16.5" x14ac:dyDescent="0.2">
      <c r="B5" s="30" t="s">
        <v>15</v>
      </c>
      <c r="C5" s="32"/>
      <c r="D5" s="32"/>
      <c r="E5" s="33"/>
      <c r="F5" s="34"/>
      <c r="G5" s="33"/>
      <c r="H5" s="34"/>
    </row>
    <row r="6" spans="2:8" s="35" customFormat="1" ht="16.5" x14ac:dyDescent="0.2">
      <c r="B6" s="30" t="s">
        <v>16</v>
      </c>
      <c r="C6" s="32"/>
      <c r="D6" s="32"/>
      <c r="E6" s="33"/>
      <c r="F6" s="34"/>
      <c r="G6" s="33"/>
      <c r="H6" s="34"/>
    </row>
    <row r="7" spans="2:8" s="35" customFormat="1" ht="17.25" thickBot="1" x14ac:dyDescent="0.25">
      <c r="B7" s="30" t="s">
        <v>17</v>
      </c>
      <c r="C7" s="36"/>
      <c r="D7" s="32"/>
      <c r="E7" s="33"/>
      <c r="F7" s="34"/>
      <c r="G7" s="33"/>
      <c r="H7" s="34"/>
    </row>
    <row r="8" spans="2:8" s="35" customFormat="1" ht="33" x14ac:dyDescent="0.2">
      <c r="B8" s="37" t="s">
        <v>18</v>
      </c>
      <c r="C8" s="38">
        <v>17</v>
      </c>
      <c r="D8" s="39" t="s">
        <v>4</v>
      </c>
      <c r="E8" s="40"/>
      <c r="F8" s="41">
        <f t="shared" ref="F8:F9" si="0">C8*E8</f>
        <v>0</v>
      </c>
      <c r="G8" s="40"/>
      <c r="H8" s="150">
        <f t="shared" ref="H8:H9" si="1">C8*G8</f>
        <v>0</v>
      </c>
    </row>
    <row r="9" spans="2:8" s="35" customFormat="1" ht="33.75" thickBot="1" x14ac:dyDescent="0.25">
      <c r="B9" s="42" t="s">
        <v>76</v>
      </c>
      <c r="C9" s="43">
        <v>1</v>
      </c>
      <c r="D9" s="44" t="s">
        <v>0</v>
      </c>
      <c r="E9" s="45"/>
      <c r="F9" s="46">
        <f t="shared" si="0"/>
        <v>0</v>
      </c>
      <c r="G9" s="45"/>
      <c r="H9" s="148">
        <f t="shared" si="1"/>
        <v>0</v>
      </c>
    </row>
    <row r="10" spans="2:8" s="35" customFormat="1" ht="5.0999999999999996" customHeight="1" x14ac:dyDescent="0.2">
      <c r="B10" s="153"/>
      <c r="C10" s="154"/>
      <c r="D10" s="155"/>
      <c r="E10" s="156"/>
      <c r="F10" s="157"/>
      <c r="G10" s="156"/>
      <c r="H10" s="158"/>
    </row>
    <row r="11" spans="2:8" s="35" customFormat="1" ht="16.5" x14ac:dyDescent="0.2">
      <c r="B11" s="30" t="s">
        <v>19</v>
      </c>
      <c r="C11" s="47"/>
      <c r="D11" s="48"/>
      <c r="E11" s="33"/>
      <c r="F11" s="34"/>
      <c r="G11" s="33"/>
      <c r="H11" s="34"/>
    </row>
    <row r="12" spans="2:8" s="35" customFormat="1" ht="16.5" x14ac:dyDescent="0.2">
      <c r="B12" s="30" t="s">
        <v>20</v>
      </c>
      <c r="C12" s="47"/>
      <c r="D12" s="48"/>
      <c r="E12" s="33"/>
      <c r="F12" s="34"/>
      <c r="G12" s="33"/>
      <c r="H12" s="34"/>
    </row>
    <row r="13" spans="2:8" s="35" customFormat="1" ht="17.25" thickBot="1" x14ac:dyDescent="0.25">
      <c r="B13" s="30" t="s">
        <v>21</v>
      </c>
      <c r="C13" s="47"/>
      <c r="D13" s="48"/>
      <c r="E13" s="33"/>
      <c r="F13" s="34"/>
      <c r="G13" s="33"/>
      <c r="H13" s="34"/>
    </row>
    <row r="14" spans="2:8" s="35" customFormat="1" ht="16.5" x14ac:dyDescent="0.2">
      <c r="B14" s="49" t="s">
        <v>22</v>
      </c>
      <c r="C14" s="38"/>
      <c r="D14" s="39"/>
      <c r="E14" s="50"/>
      <c r="F14" s="51"/>
      <c r="G14" s="50"/>
      <c r="H14" s="146"/>
    </row>
    <row r="15" spans="2:8" s="35" customFormat="1" ht="17.25" thickBot="1" x14ac:dyDescent="0.25">
      <c r="B15" s="42" t="s">
        <v>79</v>
      </c>
      <c r="C15" s="43">
        <v>7</v>
      </c>
      <c r="D15" s="44" t="s">
        <v>5</v>
      </c>
      <c r="E15" s="45"/>
      <c r="F15" s="46">
        <f t="shared" ref="F15" si="2">C15*E15</f>
        <v>0</v>
      </c>
      <c r="G15" s="45"/>
      <c r="H15" s="148">
        <f t="shared" ref="H15" si="3">C15*G15</f>
        <v>0</v>
      </c>
    </row>
    <row r="16" spans="2:8" s="35" customFormat="1" ht="17.25" thickBot="1" x14ac:dyDescent="0.25">
      <c r="B16" s="30" t="s">
        <v>23</v>
      </c>
      <c r="C16" s="47"/>
      <c r="D16" s="48"/>
      <c r="E16" s="33"/>
      <c r="F16" s="34"/>
      <c r="G16" s="33"/>
      <c r="H16" s="34"/>
    </row>
    <row r="17" spans="2:8" s="35" customFormat="1" ht="16.5" x14ac:dyDescent="0.2">
      <c r="B17" s="49" t="s">
        <v>24</v>
      </c>
      <c r="C17" s="38"/>
      <c r="D17" s="39"/>
      <c r="E17" s="50"/>
      <c r="F17" s="51"/>
      <c r="G17" s="50"/>
      <c r="H17" s="146"/>
    </row>
    <row r="18" spans="2:8" s="35" customFormat="1" ht="33" x14ac:dyDescent="0.2">
      <c r="B18" s="52" t="s">
        <v>45</v>
      </c>
      <c r="C18" s="53">
        <v>12</v>
      </c>
      <c r="D18" s="54" t="s">
        <v>4</v>
      </c>
      <c r="E18" s="55"/>
      <c r="F18" s="56">
        <f t="shared" ref="F18:F19" si="4">C18*E18</f>
        <v>0</v>
      </c>
      <c r="G18" s="55"/>
      <c r="H18" s="147">
        <f t="shared" ref="H18:H19" si="5">C18*G18</f>
        <v>0</v>
      </c>
    </row>
    <row r="19" spans="2:8" s="35" customFormat="1" ht="33.75" thickBot="1" x14ac:dyDescent="0.25">
      <c r="B19" s="42" t="s">
        <v>44</v>
      </c>
      <c r="C19" s="43">
        <v>18</v>
      </c>
      <c r="D19" s="44" t="s">
        <v>5</v>
      </c>
      <c r="E19" s="45"/>
      <c r="F19" s="46">
        <f t="shared" si="4"/>
        <v>0</v>
      </c>
      <c r="G19" s="45"/>
      <c r="H19" s="148">
        <f t="shared" si="5"/>
        <v>0</v>
      </c>
    </row>
    <row r="20" spans="2:8" s="35" customFormat="1" ht="5.0999999999999996" customHeight="1" thickBot="1" x14ac:dyDescent="0.25">
      <c r="B20" s="161"/>
      <c r="C20" s="162"/>
      <c r="D20" s="163"/>
      <c r="E20" s="164"/>
      <c r="F20" s="165"/>
      <c r="G20" s="164"/>
      <c r="H20" s="166"/>
    </row>
    <row r="21" spans="2:8" s="35" customFormat="1" ht="16.5" x14ac:dyDescent="0.2">
      <c r="B21" s="30" t="s">
        <v>25</v>
      </c>
      <c r="C21" s="47"/>
      <c r="D21" s="48"/>
      <c r="E21" s="33"/>
      <c r="F21" s="34"/>
      <c r="G21" s="33"/>
      <c r="H21" s="34"/>
    </row>
    <row r="22" spans="2:8" s="35" customFormat="1" ht="16.5" x14ac:dyDescent="0.2">
      <c r="B22" s="30" t="s">
        <v>26</v>
      </c>
      <c r="C22" s="47"/>
      <c r="D22" s="48"/>
      <c r="E22" s="33"/>
      <c r="F22" s="34"/>
      <c r="G22" s="33"/>
      <c r="H22" s="34"/>
    </row>
    <row r="23" spans="2:8" s="35" customFormat="1" ht="17.25" thickBot="1" x14ac:dyDescent="0.25">
      <c r="B23" s="30" t="s">
        <v>27</v>
      </c>
      <c r="C23" s="47"/>
      <c r="D23" s="48"/>
      <c r="E23" s="33"/>
      <c r="F23" s="34"/>
      <c r="G23" s="33"/>
      <c r="H23" s="34"/>
    </row>
    <row r="24" spans="2:8" s="35" customFormat="1" ht="17.25" thickBot="1" x14ac:dyDescent="0.25">
      <c r="B24" s="58" t="s">
        <v>28</v>
      </c>
      <c r="C24" s="59">
        <v>9</v>
      </c>
      <c r="D24" s="60" t="s">
        <v>5</v>
      </c>
      <c r="E24" s="61"/>
      <c r="F24" s="62">
        <f t="shared" ref="F24" si="6">C24*E24</f>
        <v>0</v>
      </c>
      <c r="G24" s="61"/>
      <c r="H24" s="151">
        <f t="shared" ref="H24" si="7">C24*G24</f>
        <v>0</v>
      </c>
    </row>
    <row r="25" spans="2:8" s="35" customFormat="1" ht="5.0999999999999996" customHeight="1" x14ac:dyDescent="0.2">
      <c r="B25" s="153"/>
      <c r="C25" s="154"/>
      <c r="D25" s="155"/>
      <c r="E25" s="156"/>
      <c r="F25" s="157"/>
      <c r="G25" s="156"/>
      <c r="H25" s="158"/>
    </row>
    <row r="26" spans="2:8" s="35" customFormat="1" ht="17.25" thickBot="1" x14ac:dyDescent="0.25">
      <c r="B26" s="30" t="s">
        <v>29</v>
      </c>
      <c r="C26" s="47"/>
      <c r="D26" s="48"/>
      <c r="E26" s="33"/>
      <c r="F26" s="34"/>
      <c r="G26" s="33"/>
      <c r="H26" s="34"/>
    </row>
    <row r="27" spans="2:8" s="35" customFormat="1" ht="16.5" x14ac:dyDescent="0.2">
      <c r="B27" s="37" t="s">
        <v>30</v>
      </c>
      <c r="C27" s="38">
        <v>12</v>
      </c>
      <c r="D27" s="39" t="s">
        <v>5</v>
      </c>
      <c r="E27" s="40"/>
      <c r="F27" s="41">
        <f t="shared" ref="F27:F29" si="8">C27*E27</f>
        <v>0</v>
      </c>
      <c r="G27" s="40"/>
      <c r="H27" s="150">
        <f t="shared" ref="H27:H29" si="9">C27*G27</f>
        <v>0</v>
      </c>
    </row>
    <row r="28" spans="2:8" s="35" customFormat="1" ht="16.5" x14ac:dyDescent="0.2">
      <c r="B28" s="63" t="s">
        <v>12</v>
      </c>
      <c r="C28" s="53">
        <v>4</v>
      </c>
      <c r="D28" s="54" t="s">
        <v>5</v>
      </c>
      <c r="E28" s="55"/>
      <c r="F28" s="56">
        <f t="shared" si="8"/>
        <v>0</v>
      </c>
      <c r="G28" s="55"/>
      <c r="H28" s="147">
        <f t="shared" si="9"/>
        <v>0</v>
      </c>
    </row>
    <row r="29" spans="2:8" s="35" customFormat="1" ht="17.25" thickBot="1" x14ac:dyDescent="0.25">
      <c r="B29" s="42" t="s">
        <v>11</v>
      </c>
      <c r="C29" s="43">
        <v>4.5</v>
      </c>
      <c r="D29" s="44" t="s">
        <v>5</v>
      </c>
      <c r="E29" s="45"/>
      <c r="F29" s="46">
        <f t="shared" si="8"/>
        <v>0</v>
      </c>
      <c r="G29" s="45"/>
      <c r="H29" s="148">
        <f t="shared" si="9"/>
        <v>0</v>
      </c>
    </row>
    <row r="30" spans="2:8" s="35" customFormat="1" ht="5.0999999999999996" customHeight="1" x14ac:dyDescent="0.2">
      <c r="B30" s="153"/>
      <c r="C30" s="154"/>
      <c r="D30" s="155"/>
      <c r="E30" s="156"/>
      <c r="F30" s="157"/>
      <c r="G30" s="156"/>
      <c r="H30" s="158"/>
    </row>
    <row r="31" spans="2:8" s="35" customFormat="1" ht="17.25" thickBot="1" x14ac:dyDescent="0.25">
      <c r="B31" s="30" t="s">
        <v>31</v>
      </c>
      <c r="C31" s="47"/>
      <c r="D31" s="48"/>
      <c r="E31" s="33"/>
      <c r="F31" s="34"/>
      <c r="G31" s="33"/>
      <c r="H31" s="34"/>
    </row>
    <row r="32" spans="2:8" s="35" customFormat="1" ht="16.5" x14ac:dyDescent="0.2">
      <c r="B32" s="37" t="s">
        <v>13</v>
      </c>
      <c r="C32" s="38">
        <v>7</v>
      </c>
      <c r="D32" s="39" t="s">
        <v>7</v>
      </c>
      <c r="E32" s="40"/>
      <c r="F32" s="41">
        <f t="shared" ref="F32:F39" si="10">C32*E32</f>
        <v>0</v>
      </c>
      <c r="G32" s="40"/>
      <c r="H32" s="150">
        <f t="shared" ref="H32:H39" si="11">C32*G32</f>
        <v>0</v>
      </c>
    </row>
    <row r="33" spans="2:8" s="35" customFormat="1" ht="16.5" x14ac:dyDescent="0.2">
      <c r="B33" s="52" t="s">
        <v>32</v>
      </c>
      <c r="C33" s="53">
        <v>17</v>
      </c>
      <c r="D33" s="54" t="s">
        <v>7</v>
      </c>
      <c r="E33" s="55"/>
      <c r="F33" s="56">
        <f t="shared" si="10"/>
        <v>0</v>
      </c>
      <c r="G33" s="55"/>
      <c r="H33" s="147">
        <f t="shared" si="11"/>
        <v>0</v>
      </c>
    </row>
    <row r="34" spans="2:8" s="35" customFormat="1" ht="16.5" x14ac:dyDescent="0.2">
      <c r="B34" s="52" t="s">
        <v>33</v>
      </c>
      <c r="C34" s="53">
        <v>12</v>
      </c>
      <c r="D34" s="54" t="s">
        <v>7</v>
      </c>
      <c r="E34" s="55"/>
      <c r="F34" s="56">
        <f t="shared" si="10"/>
        <v>0</v>
      </c>
      <c r="G34" s="55"/>
      <c r="H34" s="147">
        <f t="shared" si="11"/>
        <v>0</v>
      </c>
    </row>
    <row r="35" spans="2:8" s="35" customFormat="1" ht="16.5" x14ac:dyDescent="0.2">
      <c r="B35" s="52" t="s">
        <v>34</v>
      </c>
      <c r="C35" s="53">
        <v>18</v>
      </c>
      <c r="D35" s="54" t="s">
        <v>7</v>
      </c>
      <c r="E35" s="55"/>
      <c r="F35" s="56">
        <f t="shared" si="10"/>
        <v>0</v>
      </c>
      <c r="G35" s="55"/>
      <c r="H35" s="147">
        <f t="shared" si="11"/>
        <v>0</v>
      </c>
    </row>
    <row r="36" spans="2:8" s="35" customFormat="1" ht="16.5" x14ac:dyDescent="0.2">
      <c r="B36" s="64" t="s">
        <v>35</v>
      </c>
      <c r="C36" s="65">
        <v>16</v>
      </c>
      <c r="D36" s="66" t="s">
        <v>6</v>
      </c>
      <c r="E36" s="55"/>
      <c r="F36" s="56">
        <f t="shared" si="10"/>
        <v>0</v>
      </c>
      <c r="G36" s="55"/>
      <c r="H36" s="147">
        <f t="shared" si="11"/>
        <v>0</v>
      </c>
    </row>
    <row r="37" spans="2:8" s="35" customFormat="1" ht="16.5" x14ac:dyDescent="0.2">
      <c r="B37" s="64" t="s">
        <v>36</v>
      </c>
      <c r="C37" s="65">
        <v>34</v>
      </c>
      <c r="D37" s="66" t="s">
        <v>6</v>
      </c>
      <c r="E37" s="55"/>
      <c r="F37" s="56">
        <f t="shared" si="10"/>
        <v>0</v>
      </c>
      <c r="G37" s="55"/>
      <c r="H37" s="147">
        <f t="shared" si="11"/>
        <v>0</v>
      </c>
    </row>
    <row r="38" spans="2:8" s="35" customFormat="1" ht="49.5" x14ac:dyDescent="0.2">
      <c r="B38" s="67" t="s">
        <v>77</v>
      </c>
      <c r="C38" s="68">
        <v>0.6</v>
      </c>
      <c r="D38" s="69" t="s">
        <v>5</v>
      </c>
      <c r="E38" s="55"/>
      <c r="F38" s="56">
        <f t="shared" si="10"/>
        <v>0</v>
      </c>
      <c r="G38" s="55"/>
      <c r="H38" s="147">
        <f t="shared" si="11"/>
        <v>0</v>
      </c>
    </row>
    <row r="39" spans="2:8" s="35" customFormat="1" ht="50.25" thickBot="1" x14ac:dyDescent="0.25">
      <c r="B39" s="70" t="s">
        <v>78</v>
      </c>
      <c r="C39" s="71">
        <v>0.8</v>
      </c>
      <c r="D39" s="72" t="s">
        <v>5</v>
      </c>
      <c r="E39" s="45"/>
      <c r="F39" s="46">
        <f t="shared" si="10"/>
        <v>0</v>
      </c>
      <c r="G39" s="45"/>
      <c r="H39" s="148">
        <f t="shared" si="11"/>
        <v>0</v>
      </c>
    </row>
    <row r="40" spans="2:8" s="35" customFormat="1" ht="5.0999999999999996" customHeight="1" x14ac:dyDescent="0.2">
      <c r="B40" s="153"/>
      <c r="C40" s="154"/>
      <c r="D40" s="155"/>
      <c r="E40" s="156"/>
      <c r="F40" s="157"/>
      <c r="G40" s="156"/>
      <c r="H40" s="158"/>
    </row>
    <row r="41" spans="2:8" s="35" customFormat="1" ht="16.5" x14ac:dyDescent="0.2">
      <c r="B41" s="30" t="s">
        <v>37</v>
      </c>
      <c r="C41" s="47"/>
      <c r="D41" s="48"/>
      <c r="E41" s="33"/>
      <c r="F41" s="34"/>
      <c r="G41" s="33"/>
      <c r="H41" s="34"/>
    </row>
    <row r="42" spans="2:8" s="35" customFormat="1" ht="17.25" thickBot="1" x14ac:dyDescent="0.25">
      <c r="B42" s="30" t="s">
        <v>38</v>
      </c>
      <c r="C42" s="47"/>
      <c r="D42" s="48"/>
      <c r="E42" s="33"/>
      <c r="F42" s="34"/>
      <c r="G42" s="33"/>
      <c r="H42" s="34"/>
    </row>
    <row r="43" spans="2:8" s="35" customFormat="1" ht="16.5" x14ac:dyDescent="0.2">
      <c r="B43" s="73" t="s">
        <v>43</v>
      </c>
      <c r="C43" s="74">
        <v>2</v>
      </c>
      <c r="D43" s="75" t="s">
        <v>0</v>
      </c>
      <c r="E43" s="40"/>
      <c r="F43" s="41">
        <f t="shared" ref="F43:F47" si="12">C43*E43</f>
        <v>0</v>
      </c>
      <c r="G43" s="40"/>
      <c r="H43" s="150">
        <f t="shared" ref="H43:H47" si="13">C43*G43</f>
        <v>0</v>
      </c>
    </row>
    <row r="44" spans="2:8" s="35" customFormat="1" ht="16.5" x14ac:dyDescent="0.2">
      <c r="B44" s="52" t="s">
        <v>39</v>
      </c>
      <c r="C44" s="53">
        <v>8</v>
      </c>
      <c r="D44" s="54" t="s">
        <v>0</v>
      </c>
      <c r="E44" s="55"/>
      <c r="F44" s="56">
        <f t="shared" si="12"/>
        <v>0</v>
      </c>
      <c r="G44" s="55"/>
      <c r="H44" s="147">
        <f t="shared" si="13"/>
        <v>0</v>
      </c>
    </row>
    <row r="45" spans="2:8" s="35" customFormat="1" ht="16.5" x14ac:dyDescent="0.2">
      <c r="B45" s="52" t="s">
        <v>40</v>
      </c>
      <c r="C45" s="53">
        <v>4</v>
      </c>
      <c r="D45" s="54" t="s">
        <v>0</v>
      </c>
      <c r="E45" s="55"/>
      <c r="F45" s="56">
        <f t="shared" si="12"/>
        <v>0</v>
      </c>
      <c r="G45" s="55"/>
      <c r="H45" s="147">
        <f t="shared" si="13"/>
        <v>0</v>
      </c>
    </row>
    <row r="46" spans="2:8" s="35" customFormat="1" ht="16.5" x14ac:dyDescent="0.2">
      <c r="B46" s="57" t="s">
        <v>41</v>
      </c>
      <c r="C46" s="53"/>
      <c r="D46" s="54"/>
      <c r="E46" s="54"/>
      <c r="F46" s="54"/>
      <c r="G46" s="54"/>
      <c r="H46" s="152"/>
    </row>
    <row r="47" spans="2:8" s="35" customFormat="1" ht="17.25" thickBot="1" x14ac:dyDescent="0.25">
      <c r="B47" s="42" t="s">
        <v>42</v>
      </c>
      <c r="C47" s="43">
        <v>9</v>
      </c>
      <c r="D47" s="44" t="s">
        <v>6</v>
      </c>
      <c r="E47" s="45"/>
      <c r="F47" s="46">
        <f t="shared" si="12"/>
        <v>0</v>
      </c>
      <c r="G47" s="45"/>
      <c r="H47" s="148">
        <f t="shared" si="13"/>
        <v>0</v>
      </c>
    </row>
    <row r="48" spans="2:8" s="35" customFormat="1" ht="5.0999999999999996" customHeight="1" x14ac:dyDescent="0.2">
      <c r="B48" s="153"/>
      <c r="C48" s="154"/>
      <c r="D48" s="155"/>
      <c r="E48" s="156"/>
      <c r="F48" s="157"/>
      <c r="G48" s="156"/>
      <c r="H48" s="158"/>
    </row>
    <row r="49" spans="2:8" s="35" customFormat="1" ht="17.25" thickBot="1" x14ac:dyDescent="0.25">
      <c r="B49" s="30" t="s">
        <v>14</v>
      </c>
      <c r="C49" s="47"/>
      <c r="D49" s="48"/>
      <c r="E49" s="76"/>
      <c r="F49" s="77"/>
      <c r="G49" s="77"/>
      <c r="H49" s="77"/>
    </row>
    <row r="50" spans="2:8" s="35" customFormat="1" ht="17.25" thickBot="1" x14ac:dyDescent="0.25">
      <c r="B50" s="58" t="s">
        <v>52</v>
      </c>
      <c r="C50" s="59">
        <v>1</v>
      </c>
      <c r="D50" s="60" t="s">
        <v>0</v>
      </c>
      <c r="E50" s="61"/>
      <c r="F50" s="62">
        <f t="shared" ref="F50" si="14">C50*E50</f>
        <v>0</v>
      </c>
      <c r="G50" s="61"/>
      <c r="H50" s="151">
        <f t="shared" ref="H50" si="15">C50*G50</f>
        <v>0</v>
      </c>
    </row>
    <row r="51" spans="2:8" s="35" customFormat="1" ht="66.75" thickBot="1" x14ac:dyDescent="0.25">
      <c r="B51" s="58" t="s">
        <v>83</v>
      </c>
      <c r="C51" s="59">
        <v>1</v>
      </c>
      <c r="D51" s="60" t="s">
        <v>0</v>
      </c>
      <c r="E51" s="61"/>
      <c r="F51" s="62">
        <f t="shared" ref="F51" si="16">C51*E51</f>
        <v>0</v>
      </c>
      <c r="G51" s="61"/>
      <c r="H51" s="151">
        <f t="shared" ref="H51" si="17">C51*G51</f>
        <v>0</v>
      </c>
    </row>
    <row r="52" spans="2:8" s="35" customFormat="1" ht="5.0999999999999996" customHeight="1" thickBot="1" x14ac:dyDescent="0.25">
      <c r="B52" s="153"/>
      <c r="C52" s="154"/>
      <c r="D52" s="155"/>
      <c r="E52" s="156"/>
      <c r="F52" s="157"/>
      <c r="G52" s="156"/>
      <c r="H52" s="158"/>
    </row>
    <row r="53" spans="2:8" s="35" customFormat="1" ht="18" thickBot="1" x14ac:dyDescent="0.25">
      <c r="B53" s="81" t="s">
        <v>8</v>
      </c>
      <c r="C53" s="82"/>
      <c r="D53" s="82"/>
      <c r="E53" s="83"/>
      <c r="F53" s="84">
        <f>SUM(F8:F51)</f>
        <v>0</v>
      </c>
      <c r="G53" s="85"/>
      <c r="H53" s="86">
        <f>SUM(H8:H51)</f>
        <v>0</v>
      </c>
    </row>
    <row r="54" spans="2:8" s="35" customFormat="1" ht="18" thickBot="1" x14ac:dyDescent="0.25">
      <c r="B54" s="87" t="s">
        <v>9</v>
      </c>
      <c r="C54" s="82"/>
      <c r="D54" s="82"/>
      <c r="E54" s="83"/>
      <c r="F54" s="88">
        <f>F53*0.27</f>
        <v>0</v>
      </c>
      <c r="G54" s="89"/>
      <c r="H54" s="90">
        <f>H53*0.27</f>
        <v>0</v>
      </c>
    </row>
    <row r="55" spans="2:8" s="35" customFormat="1" ht="18" thickBot="1" x14ac:dyDescent="0.25">
      <c r="B55" s="81" t="s">
        <v>10</v>
      </c>
      <c r="C55" s="82"/>
      <c r="D55" s="82"/>
      <c r="E55" s="83"/>
      <c r="F55" s="84">
        <f>SUM(F53:F54)</f>
        <v>0</v>
      </c>
      <c r="G55" s="85"/>
      <c r="H55" s="86">
        <f>SUM(H53:H54)</f>
        <v>0</v>
      </c>
    </row>
    <row r="56" spans="2:8" s="35" customFormat="1" ht="3" customHeight="1" x14ac:dyDescent="0.2">
      <c r="B56" s="30"/>
      <c r="C56" s="32"/>
      <c r="F56" s="78"/>
      <c r="H56" s="78"/>
    </row>
    <row r="119" spans="2:8" s="11" customFormat="1" x14ac:dyDescent="0.2">
      <c r="B119" s="4"/>
      <c r="C119" s="3"/>
      <c r="F119" s="12"/>
      <c r="H119" s="12"/>
    </row>
  </sheetData>
  <sheetProtection algorithmName="SHA-512" hashValue="qlfJaLwd9tjXlZh8kh++pZ4JlPUF+RWHu/2JH71sYFrFxSDlPfiUNNQGpxikw+9ICL3T6DuPtcebsMXD3Ve/ew==" saltValue="H1V1SvO8VdSTtwwr8T5FNw==" spinCount="100000" sheet="1" selectLockedCells="1"/>
  <mergeCells count="1">
    <mergeCell ref="B2:H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BE75-1F85-498E-8613-327F22CA9855}">
  <sheetPr codeName="Munka3">
    <pageSetUpPr fitToPage="1"/>
  </sheetPr>
  <dimension ref="B1:H88"/>
  <sheetViews>
    <sheetView view="pageBreakPreview" zoomScaleNormal="100" zoomScaleSheetLayoutView="100" workbookViewId="0">
      <selection activeCell="E9" sqref="E9"/>
    </sheetView>
  </sheetViews>
  <sheetFormatPr defaultRowHeight="15.75" x14ac:dyDescent="0.2"/>
  <cols>
    <col min="1" max="1" width="0.5703125" style="7" customWidth="1"/>
    <col min="2" max="2" width="46.85546875" style="4" bestFit="1" customWidth="1"/>
    <col min="3" max="3" width="8" style="5" bestFit="1" customWidth="1"/>
    <col min="4" max="4" width="4.85546875" style="7" bestFit="1" customWidth="1"/>
    <col min="5" max="5" width="10.7109375" style="7" customWidth="1"/>
    <col min="6" max="6" width="13.7109375" style="10" customWidth="1"/>
    <col min="7" max="7" width="10.7109375" style="7" customWidth="1"/>
    <col min="8" max="8" width="13.7109375" style="10" customWidth="1"/>
    <col min="9" max="9" width="0.5703125" style="7" customWidth="1"/>
    <col min="10" max="16384" width="9.140625" style="7"/>
  </cols>
  <sheetData>
    <row r="1" spans="2:8" ht="3" customHeight="1" x14ac:dyDescent="0.2">
      <c r="C1" s="8"/>
      <c r="D1" s="9"/>
    </row>
    <row r="2" spans="2:8" s="2" customFormat="1" ht="67.5" customHeight="1" thickBot="1" x14ac:dyDescent="0.25">
      <c r="B2" s="209" t="s">
        <v>81</v>
      </c>
      <c r="C2" s="210"/>
      <c r="D2" s="210"/>
      <c r="E2" s="210"/>
      <c r="F2" s="210"/>
      <c r="G2" s="210"/>
      <c r="H2" s="210"/>
    </row>
    <row r="3" spans="2:8" s="3" customFormat="1" ht="32.25" thickBot="1" x14ac:dyDescent="0.25">
      <c r="B3" s="19" t="s">
        <v>1</v>
      </c>
      <c r="C3" s="20" t="s">
        <v>46</v>
      </c>
      <c r="D3" s="21" t="s">
        <v>47</v>
      </c>
      <c r="E3" s="22" t="s">
        <v>48</v>
      </c>
      <c r="F3" s="23" t="s">
        <v>49</v>
      </c>
      <c r="G3" s="22" t="s">
        <v>50</v>
      </c>
      <c r="H3" s="159" t="s">
        <v>51</v>
      </c>
    </row>
    <row r="4" spans="2:8" ht="5.0999999999999996" customHeight="1" x14ac:dyDescent="0.2">
      <c r="D4" s="5"/>
      <c r="E4" s="6"/>
      <c r="F4" s="1"/>
      <c r="G4" s="6"/>
      <c r="H4" s="1"/>
    </row>
    <row r="5" spans="2:8" x14ac:dyDescent="0.2">
      <c r="B5" s="4" t="s">
        <v>19</v>
      </c>
      <c r="D5" s="5"/>
      <c r="E5" s="6"/>
      <c r="F5" s="1"/>
      <c r="G5" s="6"/>
      <c r="H5" s="1"/>
    </row>
    <row r="6" spans="2:8" x14ac:dyDescent="0.2">
      <c r="B6" s="4" t="s">
        <v>20</v>
      </c>
      <c r="D6" s="5"/>
      <c r="E6" s="6"/>
      <c r="F6" s="1"/>
      <c r="G6" s="6"/>
      <c r="H6" s="1"/>
    </row>
    <row r="7" spans="2:8" ht="16.5" thickBot="1" x14ac:dyDescent="0.25">
      <c r="B7" s="4" t="s">
        <v>21</v>
      </c>
      <c r="D7" s="5"/>
      <c r="E7" s="6"/>
      <c r="F7" s="1"/>
      <c r="G7" s="6"/>
      <c r="H7" s="1"/>
    </row>
    <row r="8" spans="2:8" x14ac:dyDescent="0.2">
      <c r="B8" s="113" t="s">
        <v>22</v>
      </c>
      <c r="C8" s="114"/>
      <c r="D8" s="114"/>
      <c r="E8" s="115"/>
      <c r="F8" s="17"/>
      <c r="G8" s="115"/>
      <c r="H8" s="79"/>
    </row>
    <row r="9" spans="2:8" ht="16.5" thickBot="1" x14ac:dyDescent="0.25">
      <c r="B9" s="116" t="s">
        <v>79</v>
      </c>
      <c r="C9" s="117">
        <v>25</v>
      </c>
      <c r="D9" s="118" t="s">
        <v>5</v>
      </c>
      <c r="E9" s="15"/>
      <c r="F9" s="16">
        <f t="shared" ref="F9" si="0">C9*E9</f>
        <v>0</v>
      </c>
      <c r="G9" s="15"/>
      <c r="H9" s="80">
        <f t="shared" ref="H9" si="1">C9*G9</f>
        <v>0</v>
      </c>
    </row>
    <row r="10" spans="2:8" ht="5.0999999999999996" customHeight="1" x14ac:dyDescent="0.2">
      <c r="B10" s="153"/>
      <c r="C10" s="91"/>
      <c r="D10" s="92"/>
      <c r="E10" s="93"/>
      <c r="F10" s="94"/>
      <c r="G10" s="93"/>
      <c r="H10" s="149"/>
    </row>
    <row r="11" spans="2:8" x14ac:dyDescent="0.2">
      <c r="B11" s="4" t="s">
        <v>25</v>
      </c>
      <c r="C11" s="8"/>
      <c r="D11" s="9"/>
      <c r="E11" s="6"/>
      <c r="F11" s="1"/>
      <c r="G11" s="6"/>
      <c r="H11" s="1"/>
    </row>
    <row r="12" spans="2:8" x14ac:dyDescent="0.2">
      <c r="B12" s="4" t="s">
        <v>26</v>
      </c>
      <c r="C12" s="8"/>
      <c r="D12" s="9"/>
      <c r="E12" s="6"/>
      <c r="F12" s="1"/>
      <c r="G12" s="6"/>
      <c r="H12" s="1"/>
    </row>
    <row r="13" spans="2:8" ht="16.5" thickBot="1" x14ac:dyDescent="0.25">
      <c r="B13" s="4" t="s">
        <v>27</v>
      </c>
      <c r="C13" s="8"/>
      <c r="D13" s="9"/>
      <c r="E13" s="6"/>
      <c r="F13" s="1"/>
      <c r="G13" s="6"/>
      <c r="H13" s="160"/>
    </row>
    <row r="14" spans="2:8" ht="16.5" thickBot="1" x14ac:dyDescent="0.25">
      <c r="B14" s="119" t="s">
        <v>28</v>
      </c>
      <c r="C14" s="120">
        <v>9</v>
      </c>
      <c r="D14" s="121" t="s">
        <v>5</v>
      </c>
      <c r="E14" s="18"/>
      <c r="F14" s="13">
        <f t="shared" ref="F14" si="2">C14*E14</f>
        <v>0</v>
      </c>
      <c r="G14" s="18"/>
      <c r="H14" s="14">
        <f t="shared" ref="H14" si="3">C14*G14</f>
        <v>0</v>
      </c>
    </row>
    <row r="15" spans="2:8" ht="5.0999999999999996" customHeight="1" x14ac:dyDescent="0.2">
      <c r="B15" s="153"/>
      <c r="C15" s="91"/>
      <c r="D15" s="92"/>
      <c r="E15" s="93"/>
      <c r="F15" s="94"/>
      <c r="G15" s="93"/>
      <c r="H15" s="149"/>
    </row>
    <row r="16" spans="2:8" ht="16.5" thickBot="1" x14ac:dyDescent="0.25">
      <c r="B16" s="4" t="s">
        <v>29</v>
      </c>
      <c r="C16" s="8"/>
      <c r="D16" s="9"/>
      <c r="E16" s="6"/>
      <c r="F16" s="1"/>
      <c r="G16" s="6"/>
      <c r="H16" s="1"/>
    </row>
    <row r="17" spans="2:8" ht="16.5" thickBot="1" x14ac:dyDescent="0.25">
      <c r="B17" s="119" t="s">
        <v>30</v>
      </c>
      <c r="C17" s="120">
        <v>12</v>
      </c>
      <c r="D17" s="121" t="s">
        <v>5</v>
      </c>
      <c r="E17" s="18"/>
      <c r="F17" s="13">
        <f t="shared" ref="F17" si="4">C17*E17</f>
        <v>0</v>
      </c>
      <c r="G17" s="18"/>
      <c r="H17" s="14">
        <f t="shared" ref="H17" si="5">C17*G17</f>
        <v>0</v>
      </c>
    </row>
    <row r="18" spans="2:8" ht="5.0999999999999996" customHeight="1" x14ac:dyDescent="0.2">
      <c r="B18" s="153"/>
      <c r="C18" s="91"/>
      <c r="D18" s="92"/>
      <c r="E18" s="93"/>
      <c r="F18" s="94"/>
      <c r="G18" s="93"/>
      <c r="H18" s="149"/>
    </row>
    <row r="19" spans="2:8" ht="16.5" thickBot="1" x14ac:dyDescent="0.25">
      <c r="B19" s="4" t="s">
        <v>31</v>
      </c>
      <c r="C19" s="8"/>
      <c r="D19" s="9"/>
      <c r="E19" s="6"/>
      <c r="F19" s="1"/>
      <c r="G19" s="6"/>
      <c r="H19" s="1"/>
    </row>
    <row r="20" spans="2:8" ht="16.5" thickBot="1" x14ac:dyDescent="0.25">
      <c r="B20" s="119" t="s">
        <v>36</v>
      </c>
      <c r="C20" s="120">
        <v>58</v>
      </c>
      <c r="D20" s="121" t="s">
        <v>6</v>
      </c>
      <c r="E20" s="18"/>
      <c r="F20" s="13">
        <f t="shared" ref="F20" si="6">C20*E20</f>
        <v>0</v>
      </c>
      <c r="G20" s="18"/>
      <c r="H20" s="14">
        <f t="shared" ref="H20" si="7">C20*G20</f>
        <v>0</v>
      </c>
    </row>
    <row r="21" spans="2:8" ht="5.0999999999999996" customHeight="1" thickBot="1" x14ac:dyDescent="0.25">
      <c r="B21" s="153"/>
      <c r="C21" s="91"/>
      <c r="D21" s="92"/>
      <c r="E21" s="93"/>
      <c r="F21" s="94"/>
      <c r="G21" s="93"/>
      <c r="H21" s="149"/>
    </row>
    <row r="22" spans="2:8" s="35" customFormat="1" ht="18" thickBot="1" x14ac:dyDescent="0.25">
      <c r="B22" s="81" t="s">
        <v>8</v>
      </c>
      <c r="C22" s="82"/>
      <c r="D22" s="82"/>
      <c r="E22" s="83"/>
      <c r="F22" s="84">
        <f>SUM(F9:F20)</f>
        <v>0</v>
      </c>
      <c r="G22" s="85"/>
      <c r="H22" s="86">
        <f>SUM(H9:H20)</f>
        <v>0</v>
      </c>
    </row>
    <row r="23" spans="2:8" s="35" customFormat="1" ht="18" thickBot="1" x14ac:dyDescent="0.25">
      <c r="B23" s="87" t="s">
        <v>9</v>
      </c>
      <c r="C23" s="82"/>
      <c r="D23" s="82"/>
      <c r="E23" s="83"/>
      <c r="F23" s="88">
        <f>F22*0.27</f>
        <v>0</v>
      </c>
      <c r="G23" s="89"/>
      <c r="H23" s="90">
        <f>H22*0.27</f>
        <v>0</v>
      </c>
    </row>
    <row r="24" spans="2:8" s="35" customFormat="1" ht="18" thickBot="1" x14ac:dyDescent="0.25">
      <c r="B24" s="81" t="s">
        <v>10</v>
      </c>
      <c r="C24" s="82"/>
      <c r="D24" s="82"/>
      <c r="E24" s="83"/>
      <c r="F24" s="84">
        <f>SUM(F22:F23)</f>
        <v>0</v>
      </c>
      <c r="G24" s="85"/>
      <c r="H24" s="86">
        <f>SUM(H22:H23)</f>
        <v>0</v>
      </c>
    </row>
    <row r="25" spans="2:8" ht="3" customHeight="1" x14ac:dyDescent="0.2">
      <c r="C25" s="8"/>
      <c r="D25" s="9"/>
    </row>
    <row r="26" spans="2:8" x14ac:dyDescent="0.2">
      <c r="C26" s="8"/>
      <c r="D26" s="9"/>
    </row>
    <row r="27" spans="2:8" x14ac:dyDescent="0.2">
      <c r="C27" s="8"/>
      <c r="D27" s="9"/>
    </row>
    <row r="28" spans="2:8" x14ac:dyDescent="0.2">
      <c r="C28" s="8"/>
      <c r="D28" s="9"/>
    </row>
    <row r="29" spans="2:8" x14ac:dyDescent="0.2">
      <c r="C29" s="8"/>
      <c r="D29" s="9"/>
    </row>
    <row r="30" spans="2:8" x14ac:dyDescent="0.2">
      <c r="C30" s="8"/>
      <c r="D30" s="9"/>
    </row>
    <row r="31" spans="2:8" x14ac:dyDescent="0.2">
      <c r="C31" s="8"/>
      <c r="D31" s="9"/>
    </row>
    <row r="32" spans="2:8" x14ac:dyDescent="0.2">
      <c r="C32" s="8"/>
      <c r="D32" s="9"/>
    </row>
    <row r="33" spans="3:4" x14ac:dyDescent="0.2">
      <c r="C33" s="8"/>
      <c r="D33" s="9"/>
    </row>
    <row r="34" spans="3:4" x14ac:dyDescent="0.2">
      <c r="C34" s="8"/>
      <c r="D34" s="9"/>
    </row>
    <row r="35" spans="3:4" x14ac:dyDescent="0.2">
      <c r="C35" s="8"/>
      <c r="D35" s="9"/>
    </row>
    <row r="36" spans="3:4" x14ac:dyDescent="0.2">
      <c r="C36" s="8"/>
      <c r="D36" s="9"/>
    </row>
    <row r="37" spans="3:4" x14ac:dyDescent="0.2">
      <c r="C37" s="8"/>
      <c r="D37" s="9"/>
    </row>
    <row r="38" spans="3:4" x14ac:dyDescent="0.2">
      <c r="C38" s="8"/>
      <c r="D38" s="9"/>
    </row>
    <row r="39" spans="3:4" x14ac:dyDescent="0.2">
      <c r="C39" s="8"/>
      <c r="D39" s="9"/>
    </row>
    <row r="40" spans="3:4" x14ac:dyDescent="0.2">
      <c r="C40" s="8"/>
      <c r="D40" s="9"/>
    </row>
    <row r="41" spans="3:4" x14ac:dyDescent="0.2">
      <c r="C41" s="8"/>
      <c r="D41" s="9"/>
    </row>
    <row r="42" spans="3:4" x14ac:dyDescent="0.2">
      <c r="C42" s="8"/>
      <c r="D42" s="9"/>
    </row>
    <row r="43" spans="3:4" x14ac:dyDescent="0.2">
      <c r="C43" s="8"/>
      <c r="D43" s="9"/>
    </row>
    <row r="44" spans="3:4" x14ac:dyDescent="0.2">
      <c r="C44" s="8"/>
      <c r="D44" s="9"/>
    </row>
    <row r="45" spans="3:4" x14ac:dyDescent="0.2">
      <c r="C45" s="8"/>
      <c r="D45" s="9"/>
    </row>
    <row r="46" spans="3:4" x14ac:dyDescent="0.2">
      <c r="C46" s="8"/>
      <c r="D46" s="9"/>
    </row>
    <row r="47" spans="3:4" x14ac:dyDescent="0.2">
      <c r="C47" s="8"/>
      <c r="D47" s="9"/>
    </row>
    <row r="48" spans="3:4" x14ac:dyDescent="0.2">
      <c r="C48" s="8"/>
      <c r="D48" s="9"/>
    </row>
    <row r="49" spans="3:4" x14ac:dyDescent="0.2">
      <c r="C49" s="8"/>
      <c r="D49" s="9"/>
    </row>
    <row r="50" spans="3:4" x14ac:dyDescent="0.2">
      <c r="C50" s="8"/>
      <c r="D50" s="9"/>
    </row>
    <row r="54" spans="3:4" x14ac:dyDescent="0.2">
      <c r="C54" s="8"/>
      <c r="D54" s="9"/>
    </row>
    <row r="58" spans="3:4" ht="3" customHeight="1" x14ac:dyDescent="0.2"/>
    <row r="88" spans="2:8" s="11" customFormat="1" x14ac:dyDescent="0.2">
      <c r="B88" s="4"/>
      <c r="C88" s="3"/>
      <c r="F88" s="12"/>
      <c r="H88" s="12"/>
    </row>
  </sheetData>
  <sheetProtection algorithmName="SHA-512" hashValue="gXTi/yYSnjVIyi1L4gv1fO8fKGO7ZCp/9a5YJ/BFt/8Qoa7VdcBDc7vcQmMVAI9MQVwlWK4sEHjw/tcW015gcQ==" saltValue="hRqTE8A0q+/0Haa77rFpdA==" spinCount="100000" sheet="1" selectLockedCells="1"/>
  <mergeCells count="1">
    <mergeCell ref="B2:H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Ajánlati lap</vt:lpstr>
      <vt:lpstr>Záradék</vt:lpstr>
      <vt:lpstr>1854_18_0 közterület</vt:lpstr>
      <vt:lpstr>1854_18_0 belső</vt:lpstr>
      <vt:lpstr>'1854_18_0 közterület'!Nyomtatási_cím</vt:lpstr>
      <vt:lpstr>'1854_18_0 belső'!Nyomtatási_terület</vt:lpstr>
      <vt:lpstr>'1854_18_0 közterület'!Nyomtatási_terület</vt:lpstr>
      <vt:lpstr>'Ajánlati lap'!Nyomtatási_terület</vt:lpstr>
      <vt:lpstr>Záradék!Nyomtatási_terület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Bartalus László</cp:lastModifiedBy>
  <cp:lastPrinted>2025-04-29T08:55:51Z</cp:lastPrinted>
  <dcterms:created xsi:type="dcterms:W3CDTF">1999-08-04T11:20:06Z</dcterms:created>
  <dcterms:modified xsi:type="dcterms:W3CDTF">2025-04-29T09:10:31Z</dcterms:modified>
</cp:coreProperties>
</file>