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25_06_Táncsics_Óvoda_lapostető_szigetelés\01_Ajánlattételi_felhívás - TMÓ_lapostető_szigetelés\"/>
    </mc:Choice>
  </mc:AlternateContent>
  <xr:revisionPtr revIDLastSave="0" documentId="13_ncr:1_{978C35B1-C139-41FB-AF91-0E2A511DDAC4}" xr6:coauthVersionLast="47" xr6:coauthVersionMax="47" xr10:uidLastSave="{00000000-0000-0000-0000-000000000000}"/>
  <bookViews>
    <workbookView xWindow="28680" yWindow="615" windowWidth="29040" windowHeight="16440" tabRatio="783" activeTab="2" xr2:uid="{00000000-000D-0000-FFFF-FFFF00000000}"/>
  </bookViews>
  <sheets>
    <sheet name="Ajánlati lap" sheetId="24" r:id="rId1"/>
    <sheet name="Záradék" sheetId="23" r:id="rId2"/>
    <sheet name="Lapostető hő+vízszig" sheetId="21" r:id="rId3"/>
  </sheets>
  <definedNames>
    <definedName name="_Toc479578418" localSheetId="2">'Lapostető hő+vízszig'!#REF!</definedName>
    <definedName name="_Toc526171725" localSheetId="2">'Lapostető hő+vízszig'!#REF!</definedName>
    <definedName name="_xlnm.Print_Titles" localSheetId="2">'Lapostető hő+vízszig'!$3:$4</definedName>
    <definedName name="_xlnm.Print_Area" localSheetId="0">'Ajánlati lap'!$A$1:$G$38</definedName>
    <definedName name="_xlnm.Print_Area" localSheetId="2">'Lapostető hő+vízszig'!$A$1:$I$28</definedName>
    <definedName name="_xlnm.Print_Area" localSheetId="1">Záradék!$A$1:$F$34</definedName>
  </definedNames>
  <calcPr calcId="191029"/>
</workbook>
</file>

<file path=xl/calcChain.xml><?xml version="1.0" encoding="utf-8"?>
<calcChain xmlns="http://schemas.openxmlformats.org/spreadsheetml/2006/main">
  <c r="H23" i="21" l="1"/>
  <c r="G23" i="21"/>
  <c r="H22" i="21"/>
  <c r="G22" i="21"/>
  <c r="C21" i="21"/>
  <c r="H21" i="21" s="1"/>
  <c r="C20" i="21"/>
  <c r="H20" i="21" s="1"/>
  <c r="H19" i="21"/>
  <c r="G19" i="21"/>
  <c r="H18" i="21"/>
  <c r="G18" i="21"/>
  <c r="C17" i="21"/>
  <c r="H17" i="21" s="1"/>
  <c r="C16" i="21"/>
  <c r="G16" i="21" s="1"/>
  <c r="C15" i="21"/>
  <c r="H15" i="21" s="1"/>
  <c r="H14" i="21"/>
  <c r="G14" i="21"/>
  <c r="H13" i="21"/>
  <c r="G13" i="21"/>
  <c r="H12" i="21"/>
  <c r="G12" i="21"/>
  <c r="H11" i="21"/>
  <c r="G11" i="21"/>
  <c r="H10" i="21"/>
  <c r="G10" i="21"/>
  <c r="H9" i="21"/>
  <c r="G9" i="21"/>
  <c r="H8" i="21"/>
  <c r="G8" i="21"/>
  <c r="H7" i="21"/>
  <c r="G7" i="21"/>
  <c r="H6" i="21"/>
  <c r="G6" i="21"/>
  <c r="H5" i="21"/>
  <c r="G5" i="21"/>
  <c r="E19" i="24"/>
  <c r="F19" i="24" s="1"/>
  <c r="H25" i="21" l="1"/>
  <c r="H16" i="21"/>
  <c r="G20" i="21"/>
  <c r="G17" i="21"/>
  <c r="G15" i="21"/>
  <c r="G21" i="21"/>
  <c r="E13" i="23"/>
  <c r="G25" i="21" l="1"/>
  <c r="E26" i="23"/>
  <c r="H26" i="21"/>
  <c r="H27" i="21"/>
  <c r="G26" i="21" l="1"/>
  <c r="G27" i="21" s="1"/>
  <c r="D26" i="23"/>
  <c r="D27" i="23" s="1"/>
  <c r="D28" i="23" s="1"/>
  <c r="D17" i="24" l="1"/>
  <c r="D29" i="23"/>
  <c r="F17" i="24" s="1"/>
  <c r="E17" i="24"/>
</calcChain>
</file>

<file path=xl/sharedStrings.xml><?xml version="1.0" encoding="utf-8"?>
<sst xmlns="http://schemas.openxmlformats.org/spreadsheetml/2006/main" count="106" uniqueCount="88">
  <si>
    <t>db</t>
  </si>
  <si>
    <t>Építési munkák</t>
  </si>
  <si>
    <t>Anyagköltség</t>
  </si>
  <si>
    <t>Díjköltség</t>
  </si>
  <si>
    <t>fm</t>
  </si>
  <si>
    <t>m2</t>
  </si>
  <si>
    <t>Mindösszesen nettó:</t>
  </si>
  <si>
    <t>Mindösszesen bruttó:</t>
  </si>
  <si>
    <t>Menny.</t>
  </si>
  <si>
    <t>M.e.</t>
  </si>
  <si>
    <t>Anyag
egyégár</t>
  </si>
  <si>
    <t>Anyagktg.</t>
  </si>
  <si>
    <t>Díj
egyégár</t>
  </si>
  <si>
    <t>Díjktg.</t>
  </si>
  <si>
    <t>Költségvetési tervet készítő (Ajálattevő):</t>
  </si>
  <si>
    <t>Neve:</t>
  </si>
  <si>
    <t>Székhelye:</t>
  </si>
  <si>
    <t>Tárgy:</t>
  </si>
  <si>
    <t xml:space="preserve">                                       </t>
  </si>
  <si>
    <t>Cím:</t>
  </si>
  <si>
    <t xml:space="preserve"> Kelt:</t>
  </si>
  <si>
    <t xml:space="preserve"> Készítette: ---</t>
  </si>
  <si>
    <t>A munka leírása:</t>
  </si>
  <si>
    <t xml:space="preserve">                                                                              </t>
  </si>
  <si>
    <t>Költségvetés főösszesítő</t>
  </si>
  <si>
    <t>Megnevezés</t>
  </si>
  <si>
    <t>2.1 ÁFA vetítési alap</t>
  </si>
  <si>
    <t>2.2 ÁFA</t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</si>
  <si>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</si>
  <si>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</si>
  <si>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</si>
  <si>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</si>
  <si>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</si>
  <si>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</si>
  <si>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</si>
  <si>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</si>
  <si>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</si>
  <si>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</si>
  <si>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</si>
  <si>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</si>
  <si>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</si>
  <si>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</si>
  <si>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</si>
  <si>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</si>
  <si>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Jótállás időtartama</t>
  </si>
  <si>
    <t>hónap</t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</si>
  <si>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parkoló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</si>
  <si>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Munka megnevezése, helye:</t>
  </si>
  <si>
    <t>Nettó összege eFt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</si>
  <si>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</si>
  <si>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</si>
  <si>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Kivitelezés bekerülési költsége</t>
  </si>
  <si>
    <r>
      <t>2025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</si>
  <si>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2025. május ……</t>
  </si>
  <si>
    <t>Tetőfelület tisztítása ragasztás előtt</t>
  </si>
  <si>
    <t>Építőanyag feldaruzása tetőre</t>
  </si>
  <si>
    <t>klt.</t>
  </si>
  <si>
    <t>Meglévő tetőfelület feszültségmentesítése szükséges helyeken, helyreállítással</t>
  </si>
  <si>
    <t>Régi, szétfagyott járdalapok ledeponálása tetőről, elszállítása</t>
  </si>
  <si>
    <t>Meglévő lefolyó strang bontása, új esővíz csatorna kiépítése pvc csőből (konyha)</t>
  </si>
  <si>
    <t>Ajtó küszöbök kialakítása fóliabádogból</t>
  </si>
  <si>
    <t>Meglévő páraszellőzők bontása</t>
  </si>
  <si>
    <t>Meglévő oldalkifolyók  bontása</t>
  </si>
  <si>
    <t>Eps 100 10+5cm hőszigetelése készítése</t>
  </si>
  <si>
    <t>Vízszigetelés 1,5 mm vtg szövet erősítéses UV álló lágy PVC szigetelő lemezzel geotextil kasírozással vízszintes és függőleges felületen</t>
  </si>
  <si>
    <t>Vízszigetelés ragasztásos rögzítése beton födémbe speciális ragasztóval</t>
  </si>
  <si>
    <t>Tető szélekre fólia bádog vízcseppentő</t>
  </si>
  <si>
    <t>Fali felállások felzárásához fóliabádog lapszegő</t>
  </si>
  <si>
    <t>Páraszellőzők beépítése</t>
  </si>
  <si>
    <t>Tetőösszefolyók / oldalkifolyók beépítése</t>
  </si>
  <si>
    <t>Csatorna és lefolyók szerelése</t>
  </si>
  <si>
    <t>Építési hulladék deponálása, elszállítása</t>
  </si>
  <si>
    <r>
      <t xml:space="preserve">OROSZLÁNY, TÁNCSICS MIHÁLY ÓVODA
</t>
    </r>
    <r>
      <rPr>
        <b/>
        <i/>
        <sz val="16"/>
        <color rgb="FF000000"/>
        <rFont val="Arial Narrow"/>
        <family val="2"/>
        <charset val="238"/>
      </rPr>
      <t>LAPOSTETŐ SZIGETELÉS KIVITELEZÉSE</t>
    </r>
  </si>
  <si>
    <t>OROSZLÁNY, TÁNCSICS MIHÁLY ÓVODA
LAPOSTETŐ SZIGETELÉS KIVITELEZÉSE</t>
  </si>
  <si>
    <t>2117/5 hrsz.</t>
  </si>
  <si>
    <t>2840 Oroszlány, Mester u. 1.</t>
  </si>
  <si>
    <t>1. Építmény közvetlen költségei</t>
  </si>
  <si>
    <r>
      <t>Előleg igény</t>
    </r>
    <r>
      <rPr>
        <strike/>
        <sz val="13"/>
        <rFont val="Calibri"/>
        <family val="2"/>
        <charset val="238"/>
        <scheme val="minor"/>
      </rPr>
      <t xml:space="preserve"> (összeg)</t>
    </r>
  </si>
  <si>
    <t>Lapsotető szigetelésének kivitelezési munkálataira</t>
  </si>
  <si>
    <t>ÁFA</t>
  </si>
  <si>
    <r>
      <rPr>
        <b/>
        <sz val="11"/>
        <rFont val="Arial Narrow"/>
        <family val="2"/>
        <charset val="238"/>
      </rPr>
      <t>Aláírás</t>
    </r>
    <r>
      <rPr>
        <sz val="11"/>
        <rFont val="Arial Narrow"/>
        <family val="2"/>
        <charset val="238"/>
      </rPr>
      <t xml:space="preserve">
(Ajánlattevő)</t>
    </r>
  </si>
  <si>
    <t>__________________________</t>
  </si>
  <si>
    <r>
      <rPr>
        <sz val="13"/>
        <rFont val="Calibri"/>
        <family val="2"/>
        <charset val="238"/>
        <scheme val="minor"/>
      </rPr>
      <t xml:space="preserve">Az oroszlányi Táncsics Mihály Óvoda </t>
    </r>
    <r>
      <rPr>
        <i/>
        <sz val="13"/>
        <rFont val="Calibri"/>
        <family val="2"/>
        <charset val="238"/>
        <scheme val="minor"/>
      </rPr>
      <t>(címe: 2840 Oroszlány, Mester u. 1.)</t>
    </r>
    <r>
      <rPr>
        <sz val="13"/>
        <rFont val="Calibri"/>
        <family val="2"/>
        <charset val="238"/>
        <scheme val="minor"/>
      </rPr>
      <t xml:space="preserve"> földszinti közlekedői fölötti </t>
    </r>
    <r>
      <rPr>
        <b/>
        <sz val="13"/>
        <rFont val="Calibri"/>
        <family val="2"/>
        <charset val="238"/>
        <scheme val="minor"/>
      </rPr>
      <t>lapostető hő- és vízszigetelésének kivitelezése.</t>
    </r>
  </si>
  <si>
    <r>
      <rPr>
        <sz val="12"/>
        <color theme="1"/>
        <rFont val="Arial Narrow"/>
        <family val="2"/>
        <charset val="238"/>
      </rPr>
      <t xml:space="preserve">Az önkormányzati köznevelési intézmény földszinti közlekedői fölötti </t>
    </r>
    <r>
      <rPr>
        <b/>
        <sz val="12"/>
        <color theme="1"/>
        <rFont val="Arial Narrow"/>
        <family val="2"/>
        <charset val="238"/>
      </rPr>
      <t>lapostető hő- és vízszigetelésének kivitelezése.</t>
    </r>
  </si>
  <si>
    <t>Cserépfedés visszabontása oldalfalról</t>
  </si>
  <si>
    <t>Cserépfedés visszaszerelése oldalfalra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</si>
  <si>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2025. augusztus 31.)</t>
    </r>
    <r>
      <rPr>
        <b/>
        <sz val="13"/>
        <rFont val="Calibri"/>
        <family val="2"/>
        <charset val="238"/>
        <scheme val="minor"/>
      </rPr>
      <t>:</t>
    </r>
  </si>
  <si>
    <t>ÁRAJÁNLAT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</si>
</sst>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Ft&quot;;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\ &quot;Ft&quot;"/>
    <numFmt numFmtId="167" formatCode="_-* #,##0.00\ _H_U_F_-;\-* #,##0.00\ _H_U_F_-;_-* &quot;-&quot;??\ _H_U_F_-;_-@_-"/>
    <numFmt numFmtId="168" formatCode="_-* #,##0\ [$Ft-40E]_-;\-* #,##0\ [$Ft-40E]_-;_-* &quot;-&quot;??\ [$Ft-40E]_-;_-@_-"/>
    <numFmt numFmtId="169" formatCode="_-* #,##0\ _H_U_F_-;\-* #,##0\ _H_U_F_-;_-* &quot;-&quot;??\ _H_U_F_-;_-@_-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sz val="10"/>
      <name val="Verdana"/>
      <family val="2"/>
      <charset val="238"/>
    </font>
    <font>
      <b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2"/>
      <color theme="0"/>
      <name val="Arial Narrow"/>
      <family val="2"/>
      <charset val="238"/>
    </font>
    <font>
      <b/>
      <i/>
      <sz val="16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trike/>
      <sz val="13"/>
      <name val="Calibri"/>
      <family val="2"/>
      <charset val="238"/>
      <scheme val="minor"/>
    </font>
    <font>
      <b/>
      <strike/>
      <sz val="13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b/>
      <i/>
      <sz val="1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1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4"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5" fontId="15" fillId="2" borderId="3" xfId="1" applyNumberFormat="1" applyFont="1" applyFill="1" applyBorder="1" applyAlignment="1" applyProtection="1">
      <alignment horizontal="center" vertical="center" wrapText="1"/>
    </xf>
    <xf numFmtId="165" fontId="13" fillId="2" borderId="3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0" xfId="1" applyNumberFormat="1" applyFont="1" applyFill="1" applyAlignment="1" applyProtection="1">
      <alignment horizontal="center" vertical="center"/>
    </xf>
    <xf numFmtId="165" fontId="13" fillId="0" borderId="0" xfId="1" applyNumberFormat="1" applyFont="1" applyFill="1" applyAlignment="1" applyProtection="1">
      <alignment horizontal="center" vertical="center"/>
    </xf>
    <xf numFmtId="0" fontId="15" fillId="0" borderId="0" xfId="0" applyFont="1" applyAlignment="1">
      <alignment vertical="center"/>
    </xf>
    <xf numFmtId="5" fontId="15" fillId="2" borderId="1" xfId="1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49" fontId="16" fillId="0" borderId="7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165" fontId="17" fillId="0" borderId="8" xfId="1" applyNumberFormat="1" applyFont="1" applyFill="1" applyBorder="1" applyAlignment="1" applyProtection="1">
      <alignment horizontal="center" vertical="center"/>
    </xf>
    <xf numFmtId="5" fontId="16" fillId="0" borderId="3" xfId="1" applyNumberFormat="1" applyFont="1" applyFill="1" applyBorder="1" applyAlignment="1" applyProtection="1">
      <alignment horizontal="right" vertical="center"/>
    </xf>
    <xf numFmtId="165" fontId="16" fillId="0" borderId="3" xfId="1" applyNumberFormat="1" applyFont="1" applyFill="1" applyBorder="1" applyAlignment="1" applyProtection="1">
      <alignment horizontal="center" vertical="center"/>
    </xf>
    <xf numFmtId="5" fontId="16" fillId="0" borderId="4" xfId="1" applyNumberFormat="1" applyFont="1" applyFill="1" applyBorder="1" applyAlignment="1" applyProtection="1">
      <alignment horizontal="right" vertical="center"/>
    </xf>
    <xf numFmtId="49" fontId="17" fillId="0" borderId="7" xfId="0" applyNumberFormat="1" applyFont="1" applyBorder="1" applyAlignment="1">
      <alignment horizontal="left" vertical="center" wrapText="1"/>
    </xf>
    <xf numFmtId="5" fontId="17" fillId="0" borderId="3" xfId="1" applyNumberFormat="1" applyFont="1" applyFill="1" applyBorder="1" applyAlignment="1" applyProtection="1">
      <alignment horizontal="right" vertical="center"/>
    </xf>
    <xf numFmtId="5" fontId="17" fillId="0" borderId="4" xfId="1" applyNumberFormat="1" applyFont="1" applyFill="1" applyBorder="1" applyAlignment="1" applyProtection="1">
      <alignment horizontal="right"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22" fillId="0" borderId="0" xfId="4" quotePrefix="1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 indent="1"/>
    </xf>
    <xf numFmtId="0" fontId="19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left" vertical="center" indent="1"/>
    </xf>
    <xf numFmtId="0" fontId="18" fillId="0" borderId="0" xfId="4" applyFont="1" applyAlignment="1">
      <alignment vertical="center"/>
    </xf>
    <xf numFmtId="0" fontId="19" fillId="0" borderId="5" xfId="4" applyFont="1" applyBorder="1" applyAlignment="1">
      <alignment vertical="center"/>
    </xf>
    <xf numFmtId="0" fontId="19" fillId="0" borderId="5" xfId="4" applyFont="1" applyBorder="1" applyAlignment="1">
      <alignment horizontal="right" vertical="center"/>
    </xf>
    <xf numFmtId="166" fontId="19" fillId="0" borderId="5" xfId="4" applyNumberFormat="1" applyFont="1" applyBorder="1" applyAlignment="1">
      <alignment vertical="center"/>
    </xf>
    <xf numFmtId="10" fontId="19" fillId="0" borderId="5" xfId="4" applyNumberFormat="1" applyFont="1" applyBorder="1" applyAlignment="1">
      <alignment vertical="center"/>
    </xf>
    <xf numFmtId="0" fontId="15" fillId="0" borderId="0" xfId="5" applyFont="1" applyAlignment="1">
      <alignment horizontal="left" vertical="top" wrapText="1"/>
    </xf>
    <xf numFmtId="0" fontId="7" fillId="0" borderId="0" xfId="5" applyFont="1" applyAlignment="1">
      <alignment horizontal="left" vertical="top"/>
    </xf>
    <xf numFmtId="0" fontId="20" fillId="0" borderId="0" xfId="4" applyFont="1" applyAlignment="1">
      <alignment horizontal="left" vertical="top"/>
    </xf>
    <xf numFmtId="0" fontId="28" fillId="0" borderId="0" xfId="6" applyFont="1" applyAlignment="1">
      <alignment vertical="center"/>
    </xf>
    <xf numFmtId="0" fontId="32" fillId="0" borderId="0" xfId="6" applyFont="1" applyAlignment="1">
      <alignment vertical="center"/>
    </xf>
    <xf numFmtId="0" fontId="2" fillId="0" borderId="0" xfId="6" applyAlignment="1">
      <alignment vertical="center"/>
    </xf>
    <xf numFmtId="0" fontId="32" fillId="0" borderId="0" xfId="6" applyFont="1" applyAlignment="1">
      <alignment horizontal="left" vertical="center"/>
    </xf>
    <xf numFmtId="0" fontId="32" fillId="0" borderId="1" xfId="6" applyFont="1" applyBorder="1" applyAlignment="1">
      <alignment horizontal="right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0" fontId="35" fillId="0" borderId="7" xfId="6" applyFont="1" applyBorder="1" applyAlignment="1">
      <alignment vertical="center"/>
    </xf>
    <xf numFmtId="0" fontId="35" fillId="0" borderId="0" xfId="6" applyFont="1" applyAlignment="1">
      <alignment vertical="center"/>
    </xf>
    <xf numFmtId="0" fontId="34" fillId="0" borderId="0" xfId="6" applyFont="1" applyAlignment="1">
      <alignment horizontal="center" vertical="center" wrapText="1"/>
    </xf>
    <xf numFmtId="168" fontId="34" fillId="2" borderId="1" xfId="7" applyNumberFormat="1" applyFont="1" applyFill="1" applyBorder="1" applyAlignment="1" applyProtection="1">
      <alignment horizontal="center" vertical="center"/>
      <protection locked="0"/>
    </xf>
    <xf numFmtId="168" fontId="34" fillId="0" borderId="1" xfId="7" applyNumberFormat="1" applyFont="1" applyBorder="1" applyAlignment="1" applyProtection="1">
      <alignment horizontal="center" vertical="center"/>
    </xf>
    <xf numFmtId="0" fontId="34" fillId="0" borderId="0" xfId="6" applyFont="1" applyAlignment="1">
      <alignment horizontal="center" vertical="center"/>
    </xf>
    <xf numFmtId="0" fontId="35" fillId="0" borderId="0" xfId="6" applyFont="1" applyAlignment="1">
      <alignment horizontal="left" vertical="center" wrapText="1"/>
    </xf>
    <xf numFmtId="0" fontId="34" fillId="0" borderId="0" xfId="6" applyFont="1" applyAlignment="1">
      <alignment horizontal="left" vertical="center" wrapText="1"/>
    </xf>
    <xf numFmtId="0" fontId="35" fillId="0" borderId="1" xfId="6" applyFont="1" applyBorder="1" applyAlignment="1">
      <alignment horizontal="center" vertical="center"/>
    </xf>
    <xf numFmtId="14" fontId="35" fillId="0" borderId="0" xfId="6" applyNumberFormat="1" applyFont="1" applyAlignment="1">
      <alignment vertical="center"/>
    </xf>
    <xf numFmtId="0" fontId="35" fillId="0" borderId="0" xfId="6" applyFont="1" applyAlignment="1">
      <alignment horizontal="center" vertical="center"/>
    </xf>
    <xf numFmtId="0" fontId="34" fillId="0" borderId="13" xfId="6" applyFont="1" applyBorder="1" applyAlignment="1">
      <alignment horizontal="left" vertical="center" wrapText="1"/>
    </xf>
    <xf numFmtId="168" fontId="34" fillId="2" borderId="1" xfId="6" applyNumberFormat="1" applyFont="1" applyFill="1" applyBorder="1" applyAlignment="1" applyProtection="1">
      <alignment horizontal="left" vertical="center" wrapText="1"/>
      <protection locked="0"/>
    </xf>
    <xf numFmtId="165" fontId="13" fillId="2" borderId="4" xfId="1" applyNumberFormat="1" applyFont="1" applyFill="1" applyBorder="1" applyAlignment="1" applyProtection="1">
      <alignment horizontal="center" vertical="center" wrapText="1"/>
    </xf>
    <xf numFmtId="49" fontId="18" fillId="4" borderId="15" xfId="0" applyNumberFormat="1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left" vertical="center"/>
    </xf>
    <xf numFmtId="165" fontId="19" fillId="4" borderId="16" xfId="1" applyNumberFormat="1" applyFont="1" applyFill="1" applyBorder="1" applyAlignment="1" applyProtection="1">
      <alignment horizontal="center" vertical="center"/>
    </xf>
    <xf numFmtId="165" fontId="18" fillId="4" borderId="16" xfId="1" applyNumberFormat="1" applyFont="1" applyFill="1" applyBorder="1" applyAlignment="1" applyProtection="1">
      <alignment horizontal="center" vertical="center"/>
    </xf>
    <xf numFmtId="165" fontId="18" fillId="4" borderId="14" xfId="1" applyNumberFormat="1" applyFont="1" applyFill="1" applyBorder="1" applyAlignment="1" applyProtection="1">
      <alignment horizontal="center" vertical="center"/>
    </xf>
    <xf numFmtId="0" fontId="38" fillId="3" borderId="0" xfId="5" applyFont="1" applyFill="1" applyAlignment="1">
      <alignment vertical="center"/>
    </xf>
    <xf numFmtId="14" fontId="26" fillId="3" borderId="0" xfId="5" applyNumberFormat="1" applyFont="1" applyFill="1" applyAlignment="1">
      <alignment vertical="center"/>
    </xf>
    <xf numFmtId="0" fontId="20" fillId="0" borderId="0" xfId="8" applyFont="1"/>
    <xf numFmtId="0" fontId="20" fillId="0" borderId="1" xfId="8" applyFont="1" applyBorder="1" applyAlignment="1">
      <alignment vertical="center" wrapText="1"/>
    </xf>
    <xf numFmtId="0" fontId="20" fillId="0" borderId="1" xfId="8" applyFont="1" applyBorder="1" applyAlignment="1">
      <alignment horizontal="right" vertical="center" wrapText="1"/>
    </xf>
    <xf numFmtId="0" fontId="20" fillId="0" borderId="1" xfId="8" applyFont="1" applyBorder="1" applyAlignment="1">
      <alignment horizontal="left" vertical="center" wrapText="1"/>
    </xf>
    <xf numFmtId="166" fontId="40" fillId="0" borderId="1" xfId="9" applyNumberFormat="1" applyFont="1" applyBorder="1" applyAlignment="1">
      <alignment vertical="center" wrapText="1"/>
    </xf>
    <xf numFmtId="0" fontId="41" fillId="0" borderId="0" xfId="6" applyFont="1" applyAlignment="1">
      <alignment vertical="center"/>
    </xf>
    <xf numFmtId="0" fontId="42" fillId="0" borderId="0" xfId="6" applyFont="1" applyAlignment="1">
      <alignment vertical="center"/>
    </xf>
    <xf numFmtId="169" fontId="42" fillId="0" borderId="0" xfId="7" applyNumberFormat="1" applyFont="1" applyBorder="1" applyAlignment="1" applyProtection="1">
      <alignment horizontal="center" vertical="center"/>
    </xf>
    <xf numFmtId="169" fontId="41" fillId="0" borderId="0" xfId="7" applyNumberFormat="1" applyFont="1" applyBorder="1" applyAlignment="1" applyProtection="1">
      <alignment horizontal="center" vertical="center"/>
    </xf>
    <xf numFmtId="168" fontId="41" fillId="2" borderId="1" xfId="7" applyNumberFormat="1" applyFont="1" applyFill="1" applyBorder="1" applyAlignment="1" applyProtection="1">
      <alignment horizontal="center" vertical="center"/>
      <protection locked="0"/>
    </xf>
    <xf numFmtId="0" fontId="43" fillId="0" borderId="0" xfId="6" applyFont="1" applyAlignment="1">
      <alignment vertical="center"/>
    </xf>
    <xf numFmtId="0" fontId="41" fillId="0" borderId="0" xfId="6" applyFont="1" applyAlignment="1">
      <alignment horizontal="center" vertical="center"/>
    </xf>
    <xf numFmtId="9" fontId="17" fillId="0" borderId="3" xfId="10" applyFont="1" applyFill="1" applyBorder="1" applyAlignment="1" applyProtection="1">
      <alignment horizontal="right" vertical="center"/>
    </xf>
    <xf numFmtId="0" fontId="35" fillId="0" borderId="15" xfId="6" applyFont="1" applyBorder="1" applyAlignment="1">
      <alignment vertical="center"/>
    </xf>
    <xf numFmtId="0" fontId="34" fillId="0" borderId="16" xfId="6" applyFont="1" applyBorder="1" applyAlignment="1">
      <alignment vertical="center"/>
    </xf>
    <xf numFmtId="0" fontId="35" fillId="0" borderId="20" xfId="6" applyFont="1" applyBorder="1" applyAlignment="1">
      <alignment vertical="center"/>
    </xf>
    <xf numFmtId="0" fontId="34" fillId="0" borderId="21" xfId="6" applyFont="1" applyBorder="1" applyAlignment="1">
      <alignment horizontal="center" vertical="center" wrapText="1"/>
    </xf>
    <xf numFmtId="0" fontId="44" fillId="0" borderId="18" xfId="6" applyFont="1" applyBorder="1" applyAlignment="1">
      <alignment horizontal="center" vertical="center" wrapText="1"/>
    </xf>
    <xf numFmtId="0" fontId="44" fillId="0" borderId="19" xfId="6" applyFont="1" applyBorder="1" applyAlignment="1">
      <alignment horizontal="center" vertical="center" wrapText="1"/>
    </xf>
    <xf numFmtId="168" fontId="37" fillId="0" borderId="23" xfId="7" applyNumberFormat="1" applyFont="1" applyBorder="1" applyAlignment="1" applyProtection="1">
      <alignment horizontal="center" vertical="center"/>
    </xf>
    <xf numFmtId="168" fontId="45" fillId="0" borderId="24" xfId="7" applyNumberFormat="1" applyFont="1" applyBorder="1" applyAlignment="1" applyProtection="1">
      <alignment horizontal="center" vertical="center"/>
    </xf>
    <xf numFmtId="168" fontId="45" fillId="0" borderId="23" xfId="7" applyNumberFormat="1" applyFont="1" applyBorder="1" applyAlignment="1" applyProtection="1">
      <alignment horizontal="center" vertical="center"/>
    </xf>
    <xf numFmtId="0" fontId="34" fillId="2" borderId="0" xfId="6" applyFont="1" applyFill="1" applyAlignment="1" applyProtection="1">
      <alignment horizontal="left" vertical="center"/>
      <protection locked="0"/>
    </xf>
    <xf numFmtId="0" fontId="34" fillId="0" borderId="0" xfId="6" applyFont="1" applyAlignment="1">
      <alignment horizontal="center" vertical="center"/>
    </xf>
    <xf numFmtId="0" fontId="34" fillId="0" borderId="6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 vertical="center"/>
    </xf>
    <xf numFmtId="0" fontId="35" fillId="0" borderId="0" xfId="6" applyFont="1" applyAlignment="1">
      <alignment horizontal="left" vertical="center" wrapText="1"/>
    </xf>
    <xf numFmtId="0" fontId="34" fillId="0" borderId="0" xfId="6" applyFont="1" applyAlignment="1">
      <alignment horizontal="left" vertical="center" wrapText="1"/>
    </xf>
    <xf numFmtId="0" fontId="34" fillId="0" borderId="1" xfId="6" applyFont="1" applyBorder="1" applyAlignment="1">
      <alignment horizontal="left" vertical="center" wrapText="1"/>
    </xf>
    <xf numFmtId="0" fontId="34" fillId="0" borderId="13" xfId="6" applyFont="1" applyBorder="1" applyAlignment="1">
      <alignment horizontal="center" vertical="center" wrapText="1"/>
    </xf>
    <xf numFmtId="0" fontId="34" fillId="2" borderId="1" xfId="6" applyFont="1" applyFill="1" applyBorder="1" applyAlignment="1" applyProtection="1">
      <alignment horizontal="center" vertical="center" wrapText="1"/>
      <protection locked="0"/>
    </xf>
    <xf numFmtId="0" fontId="35" fillId="2" borderId="10" xfId="6" applyFont="1" applyFill="1" applyBorder="1" applyAlignment="1" applyProtection="1">
      <alignment horizontal="left" vertical="top" wrapText="1"/>
      <protection locked="0"/>
    </xf>
    <xf numFmtId="0" fontId="35" fillId="2" borderId="9" xfId="6" applyFont="1" applyFill="1" applyBorder="1" applyAlignment="1" applyProtection="1">
      <alignment horizontal="left" vertical="top" wrapText="1"/>
      <protection locked="0"/>
    </xf>
    <xf numFmtId="0" fontId="35" fillId="2" borderId="11" xfId="6" applyFont="1" applyFill="1" applyBorder="1" applyAlignment="1" applyProtection="1">
      <alignment horizontal="left" vertical="top" wrapText="1"/>
      <protection locked="0"/>
    </xf>
    <xf numFmtId="0" fontId="37" fillId="5" borderId="10" xfId="6" applyFont="1" applyFill="1" applyBorder="1" applyAlignment="1">
      <alignment horizontal="left" vertical="top" wrapText="1"/>
    </xf>
    <xf numFmtId="0" fontId="37" fillId="5" borderId="9" xfId="6" applyFont="1" applyFill="1" applyBorder="1" applyAlignment="1">
      <alignment horizontal="left" vertical="top" wrapText="1"/>
    </xf>
    <xf numFmtId="0" fontId="37" fillId="5" borderId="11" xfId="6" applyFont="1" applyFill="1" applyBorder="1" applyAlignment="1">
      <alignment horizontal="left" vertical="top" wrapText="1"/>
    </xf>
    <xf numFmtId="14" fontId="35" fillId="2" borderId="10" xfId="6" applyNumberFormat="1" applyFont="1" applyFill="1" applyBorder="1" applyAlignment="1" applyProtection="1">
      <alignment horizontal="center" vertical="center"/>
      <protection locked="0"/>
    </xf>
    <xf numFmtId="14" fontId="35" fillId="2" borderId="11" xfId="6" applyNumberFormat="1" applyFont="1" applyFill="1" applyBorder="1" applyAlignment="1" applyProtection="1">
      <alignment horizontal="center" vertical="center"/>
      <protection locked="0"/>
    </xf>
    <xf numFmtId="0" fontId="32" fillId="0" borderId="10" xfId="6" applyFont="1" applyBorder="1" applyAlignment="1">
      <alignment horizontal="left" vertical="center"/>
    </xf>
    <xf numFmtId="0" fontId="32" fillId="0" borderId="11" xfId="6" applyFont="1" applyBorder="1" applyAlignment="1">
      <alignment horizontal="left" vertical="center"/>
    </xf>
    <xf numFmtId="0" fontId="33" fillId="2" borderId="10" xfId="6" applyFont="1" applyFill="1" applyBorder="1" applyAlignment="1" applyProtection="1">
      <alignment horizontal="left" vertical="center"/>
      <protection locked="0"/>
    </xf>
    <xf numFmtId="0" fontId="33" fillId="2" borderId="9" xfId="6" applyFont="1" applyFill="1" applyBorder="1" applyAlignment="1" applyProtection="1">
      <alignment horizontal="left" vertical="center"/>
      <protection locked="0"/>
    </xf>
    <xf numFmtId="0" fontId="33" fillId="2" borderId="11" xfId="6" applyFont="1" applyFill="1" applyBorder="1" applyAlignment="1" applyProtection="1">
      <alignment horizontal="left" vertical="center"/>
      <protection locked="0"/>
    </xf>
    <xf numFmtId="0" fontId="35" fillId="0" borderId="8" xfId="6" applyFont="1" applyBorder="1" applyAlignment="1">
      <alignment horizontal="left" vertical="center" wrapText="1"/>
    </xf>
    <xf numFmtId="0" fontId="35" fillId="0" borderId="12" xfId="6" applyFont="1" applyBorder="1" applyAlignment="1">
      <alignment horizontal="left" vertical="center" wrapText="1"/>
    </xf>
    <xf numFmtId="0" fontId="35" fillId="0" borderId="22" xfId="6" applyFont="1" applyBorder="1" applyAlignment="1">
      <alignment horizontal="right" vertical="center"/>
    </xf>
    <xf numFmtId="0" fontId="35" fillId="0" borderId="25" xfId="6" applyFont="1" applyBorder="1" applyAlignment="1">
      <alignment horizontal="right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 wrapText="1"/>
    </xf>
    <xf numFmtId="0" fontId="31" fillId="0" borderId="0" xfId="6" applyFont="1" applyAlignment="1">
      <alignment horizontal="center" vertical="center" wrapText="1"/>
    </xf>
    <xf numFmtId="166" fontId="18" fillId="0" borderId="6" xfId="4" applyNumberFormat="1" applyFont="1" applyBorder="1" applyAlignment="1">
      <alignment horizontal="center" vertical="center"/>
    </xf>
    <xf numFmtId="0" fontId="23" fillId="2" borderId="0" xfId="4" applyFont="1" applyFill="1" applyAlignment="1" applyProtection="1">
      <alignment horizontal="left" vertical="center" indent="2"/>
      <protection locked="0"/>
    </xf>
    <xf numFmtId="0" fontId="24" fillId="2" borderId="0" xfId="4" applyFont="1" applyFill="1" applyAlignment="1" applyProtection="1">
      <alignment horizontal="left" vertical="center" indent="2"/>
      <protection locked="0"/>
    </xf>
    <xf numFmtId="0" fontId="25" fillId="3" borderId="0" xfId="4" applyFont="1" applyFill="1" applyAlignment="1">
      <alignment horizontal="center" vertical="center" wrapText="1"/>
    </xf>
    <xf numFmtId="0" fontId="18" fillId="0" borderId="0" xfId="4" applyFont="1" applyAlignment="1">
      <alignment horizontal="left" vertical="top" wrapText="1"/>
    </xf>
    <xf numFmtId="0" fontId="25" fillId="3" borderId="5" xfId="4" applyFont="1" applyFill="1" applyBorder="1" applyAlignment="1">
      <alignment horizontal="left" vertical="center" wrapText="1"/>
    </xf>
    <xf numFmtId="166" fontId="19" fillId="0" borderId="5" xfId="4" applyNumberFormat="1" applyFont="1" applyBorder="1" applyAlignment="1">
      <alignment horizontal="center" vertical="center"/>
    </xf>
    <xf numFmtId="166" fontId="26" fillId="3" borderId="9" xfId="4" applyNumberFormat="1" applyFont="1" applyFill="1" applyBorder="1" applyAlignment="1">
      <alignment horizontal="center" vertical="center"/>
    </xf>
    <xf numFmtId="0" fontId="27" fillId="0" borderId="0" xfId="5" applyFont="1" applyAlignment="1">
      <alignment horizontal="left" vertical="top" wrapText="1"/>
    </xf>
    <xf numFmtId="0" fontId="15" fillId="0" borderId="0" xfId="5" quotePrefix="1" applyFont="1" applyAlignment="1">
      <alignment horizontal="center" wrapText="1"/>
    </xf>
    <xf numFmtId="0" fontId="15" fillId="0" borderId="0" xfId="5" applyFont="1" applyAlignment="1">
      <alignment horizontal="center" wrapText="1"/>
    </xf>
    <xf numFmtId="0" fontId="15" fillId="0" borderId="0" xfId="5" applyFont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1">
    <cellStyle name="Ezres" xfId="1" builtinId="3"/>
    <cellStyle name="Ezres 2" xfId="2" xr:uid="{00000000-0005-0000-0000-000001000000}"/>
    <cellStyle name="Ezres 3" xfId="7" xr:uid="{EB1948E8-0ADB-439E-95E9-DEB9A38BF5F4}"/>
    <cellStyle name="Ezres 4" xfId="9" xr:uid="{8E0F6D9B-1A70-4D63-9F5E-73B479C0F618}"/>
    <cellStyle name="Normál" xfId="0" builtinId="0"/>
    <cellStyle name="Normál 2" xfId="3" xr:uid="{00000000-0005-0000-0000-000003000000}"/>
    <cellStyle name="Normál 3" xfId="4" xr:uid="{12AAF856-4D3F-4AC8-969A-FA793039A814}"/>
    <cellStyle name="Normál 4" xfId="5" xr:uid="{5DE3141E-9723-4A8D-9785-DFB9BF4BA7B0}"/>
    <cellStyle name="Normál 5" xfId="6" xr:uid="{B7BC5F81-2406-445E-8E0E-27E550F943D0}"/>
    <cellStyle name="Normál 6" xfId="8" xr:uid="{2F4EBA96-C1FF-441D-ADE6-2AF537DE0A34}"/>
    <cellStyle name="Százalék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8"/>
  <sheetViews>
    <sheetView view="pageBreakPreview" zoomScaleNormal="100" zoomScaleSheetLayoutView="100" workbookViewId="0">
      <selection activeCell="D4" sqref="D4:F4"/>
    </sheetView>
  </sheetViews>
  <sheetFormatPr defaultRowHeight="15" x14ac:dyDescent="0.2"/>
  <cols>
    <col min="1" max="1" width="0.5703125" style="50" customWidth="1"/>
    <col min="2" max="2" width="9.140625" style="50"/>
    <col min="3" max="3" width="37.42578125" style="50" customWidth="1"/>
    <col min="4" max="5" width="18.140625" style="50" customWidth="1"/>
    <col min="6" max="6" width="20.28515625" style="50" customWidth="1"/>
    <col min="7" max="7" width="0.5703125" style="50" customWidth="1"/>
    <col min="8" max="16384" width="9.140625" style="50"/>
  </cols>
  <sheetData>
    <row r="1" spans="1:7" ht="3" customHeight="1" x14ac:dyDescent="0.2"/>
    <row r="2" spans="1:7" ht="44.25" customHeight="1" x14ac:dyDescent="0.2">
      <c r="B2" s="127" t="s">
        <v>31</v>
      </c>
      <c r="C2" s="127"/>
      <c r="D2" s="127"/>
      <c r="E2" s="127"/>
      <c r="F2" s="127"/>
    </row>
    <row r="3" spans="1:7" ht="41.25" customHeight="1" x14ac:dyDescent="0.2">
      <c r="B3" s="128" t="s">
        <v>78</v>
      </c>
      <c r="C3" s="129"/>
      <c r="D3" s="129"/>
      <c r="E3" s="129"/>
      <c r="F3" s="129"/>
    </row>
    <row r="4" spans="1:7" s="52" customFormat="1" ht="30" customHeight="1" x14ac:dyDescent="0.2">
      <c r="A4" s="51"/>
      <c r="B4" s="118" t="s">
        <v>32</v>
      </c>
      <c r="C4" s="119"/>
      <c r="D4" s="120"/>
      <c r="E4" s="121"/>
      <c r="F4" s="122"/>
      <c r="G4" s="51"/>
    </row>
    <row r="5" spans="1:7" s="52" customFormat="1" ht="30" customHeight="1" x14ac:dyDescent="0.2">
      <c r="A5" s="51"/>
      <c r="B5" s="118" t="s">
        <v>33</v>
      </c>
      <c r="C5" s="119"/>
      <c r="D5" s="120"/>
      <c r="E5" s="121"/>
      <c r="F5" s="122"/>
      <c r="G5" s="51"/>
    </row>
    <row r="6" spans="1:7" s="52" customFormat="1" ht="30" customHeight="1" x14ac:dyDescent="0.2">
      <c r="A6" s="51"/>
      <c r="B6" s="118" t="s">
        <v>34</v>
      </c>
      <c r="C6" s="119"/>
      <c r="D6" s="120"/>
      <c r="E6" s="121"/>
      <c r="F6" s="122"/>
      <c r="G6" s="51"/>
    </row>
    <row r="7" spans="1:7" s="52" customFormat="1" ht="30" customHeight="1" x14ac:dyDescent="0.2">
      <c r="A7" s="51"/>
      <c r="B7" s="118" t="s">
        <v>35</v>
      </c>
      <c r="C7" s="119"/>
      <c r="D7" s="120"/>
      <c r="E7" s="121"/>
      <c r="F7" s="122"/>
      <c r="G7" s="51"/>
    </row>
    <row r="8" spans="1:7" s="52" customFormat="1" ht="30" customHeight="1" x14ac:dyDescent="0.2">
      <c r="A8" s="51"/>
      <c r="B8" s="118" t="s">
        <v>36</v>
      </c>
      <c r="C8" s="119"/>
      <c r="D8" s="120"/>
      <c r="E8" s="121"/>
      <c r="F8" s="122"/>
      <c r="G8" s="51"/>
    </row>
    <row r="9" spans="1:7" s="52" customFormat="1" ht="30" customHeight="1" x14ac:dyDescent="0.2">
      <c r="A9" s="51"/>
      <c r="B9" s="118" t="s">
        <v>37</v>
      </c>
      <c r="C9" s="119"/>
      <c r="D9" s="120"/>
      <c r="E9" s="121"/>
      <c r="F9" s="122"/>
      <c r="G9" s="51"/>
    </row>
    <row r="10" spans="1:7" s="52" customFormat="1" ht="30" customHeight="1" x14ac:dyDescent="0.2">
      <c r="A10" s="51"/>
      <c r="B10" s="53"/>
      <c r="C10" s="54" t="s">
        <v>38</v>
      </c>
      <c r="D10" s="120"/>
      <c r="E10" s="121"/>
      <c r="F10" s="122"/>
      <c r="G10" s="51"/>
    </row>
    <row r="11" spans="1:7" s="52" customFormat="1" ht="30" customHeight="1" x14ac:dyDescent="0.2">
      <c r="A11" s="51"/>
      <c r="B11" s="53"/>
      <c r="C11" s="54" t="s">
        <v>39</v>
      </c>
      <c r="D11" s="120"/>
      <c r="E11" s="121"/>
      <c r="F11" s="122"/>
      <c r="G11" s="51"/>
    </row>
    <row r="12" spans="1:7" ht="6.95" customHeight="1" thickBot="1" x14ac:dyDescent="0.25">
      <c r="A12" s="55"/>
      <c r="B12" s="56"/>
      <c r="C12" s="56"/>
      <c r="D12" s="56"/>
      <c r="E12" s="56"/>
      <c r="F12" s="56"/>
      <c r="G12" s="55"/>
    </row>
    <row r="13" spans="1:7" ht="54.95" customHeight="1" thickBot="1" x14ac:dyDescent="0.25">
      <c r="A13" s="55"/>
      <c r="B13" s="57" t="s">
        <v>17</v>
      </c>
      <c r="C13" s="123" t="s">
        <v>82</v>
      </c>
      <c r="D13" s="123"/>
      <c r="E13" s="123"/>
      <c r="F13" s="124"/>
      <c r="G13" s="55"/>
    </row>
    <row r="14" spans="1:7" ht="6.95" customHeight="1" thickBot="1" x14ac:dyDescent="0.25">
      <c r="A14" s="55"/>
      <c r="B14" s="58"/>
      <c r="C14" s="55"/>
      <c r="D14" s="55"/>
      <c r="E14" s="55"/>
      <c r="F14" s="55"/>
      <c r="G14" s="55"/>
    </row>
    <row r="15" spans="1:7" ht="25.5" customHeight="1" x14ac:dyDescent="0.2">
      <c r="A15" s="55"/>
      <c r="B15" s="92" t="s">
        <v>87</v>
      </c>
      <c r="C15" s="93"/>
      <c r="D15" s="96" t="s">
        <v>40</v>
      </c>
      <c r="E15" s="96" t="s">
        <v>41</v>
      </c>
      <c r="F15" s="97" t="s">
        <v>42</v>
      </c>
      <c r="G15" s="55"/>
    </row>
    <row r="16" spans="1:7" ht="6.95" customHeight="1" x14ac:dyDescent="0.2">
      <c r="A16" s="55"/>
      <c r="B16" s="94"/>
      <c r="C16" s="55"/>
      <c r="D16" s="59"/>
      <c r="E16" s="59"/>
      <c r="F16" s="95"/>
      <c r="G16" s="55"/>
    </row>
    <row r="17" spans="1:7" ht="25.5" customHeight="1" thickBot="1" x14ac:dyDescent="0.25">
      <c r="A17" s="55"/>
      <c r="B17" s="125" t="s">
        <v>51</v>
      </c>
      <c r="C17" s="126"/>
      <c r="D17" s="100">
        <f>Záradék!D27</f>
        <v>0</v>
      </c>
      <c r="E17" s="98">
        <f>Záradék!D28</f>
        <v>0</v>
      </c>
      <c r="F17" s="99">
        <f>Záradék!D29</f>
        <v>0</v>
      </c>
      <c r="G17" s="55"/>
    </row>
    <row r="18" spans="1:7" ht="6.95" customHeight="1" x14ac:dyDescent="0.2">
      <c r="A18" s="55"/>
      <c r="B18" s="55"/>
      <c r="C18" s="55"/>
      <c r="D18" s="55"/>
      <c r="E18" s="58"/>
      <c r="F18" s="62"/>
      <c r="G18" s="55"/>
    </row>
    <row r="19" spans="1:7" ht="25.5" hidden="1" customHeight="1" x14ac:dyDescent="0.2">
      <c r="A19" s="55"/>
      <c r="B19" s="58" t="s">
        <v>43</v>
      </c>
      <c r="C19" s="55"/>
      <c r="D19" s="60"/>
      <c r="E19" s="61">
        <f>D19*0.27</f>
        <v>0</v>
      </c>
      <c r="F19" s="61">
        <f>D19+E19</f>
        <v>0</v>
      </c>
      <c r="G19" s="55"/>
    </row>
    <row r="20" spans="1:7" ht="6.95" hidden="1" customHeight="1" x14ac:dyDescent="0.2">
      <c r="A20" s="55"/>
      <c r="B20" s="55"/>
      <c r="C20" s="55"/>
      <c r="D20" s="55"/>
      <c r="E20" s="58"/>
      <c r="F20" s="62"/>
      <c r="G20" s="55"/>
    </row>
    <row r="21" spans="1:7" s="89" customFormat="1" ht="25.5" hidden="1" customHeight="1" x14ac:dyDescent="0.2">
      <c r="A21" s="84"/>
      <c r="B21" s="85" t="s">
        <v>77</v>
      </c>
      <c r="C21" s="84"/>
      <c r="D21" s="86"/>
      <c r="E21" s="87"/>
      <c r="F21" s="88"/>
      <c r="G21" s="84"/>
    </row>
    <row r="22" spans="1:7" s="89" customFormat="1" ht="6.95" hidden="1" customHeight="1" x14ac:dyDescent="0.2">
      <c r="A22" s="84"/>
      <c r="B22" s="84"/>
      <c r="C22" s="84"/>
      <c r="D22" s="84"/>
      <c r="E22" s="85"/>
      <c r="F22" s="90"/>
      <c r="G22" s="84"/>
    </row>
    <row r="23" spans="1:7" ht="31.5" customHeight="1" x14ac:dyDescent="0.2">
      <c r="A23" s="55"/>
      <c r="B23" s="105" t="s">
        <v>86</v>
      </c>
      <c r="C23" s="106"/>
      <c r="D23" s="106"/>
      <c r="E23" s="116" t="s">
        <v>52</v>
      </c>
      <c r="F23" s="117"/>
      <c r="G23" s="55"/>
    </row>
    <row r="24" spans="1:7" ht="6.95" customHeight="1" x14ac:dyDescent="0.2">
      <c r="A24" s="55"/>
      <c r="B24" s="55"/>
      <c r="C24" s="55"/>
      <c r="D24" s="55"/>
      <c r="E24" s="58"/>
      <c r="F24" s="62"/>
      <c r="G24" s="55"/>
    </row>
    <row r="25" spans="1:7" ht="22.5" hidden="1" customHeight="1" x14ac:dyDescent="0.2">
      <c r="A25" s="55"/>
      <c r="B25" s="105" t="s">
        <v>44</v>
      </c>
      <c r="C25" s="106"/>
      <c r="D25" s="106"/>
      <c r="E25" s="65">
        <v>60</v>
      </c>
      <c r="F25" s="65" t="s">
        <v>45</v>
      </c>
      <c r="G25" s="55"/>
    </row>
    <row r="26" spans="1:7" ht="6.95" hidden="1" customHeight="1" x14ac:dyDescent="0.2">
      <c r="A26" s="55"/>
      <c r="B26" s="63"/>
      <c r="C26" s="64"/>
      <c r="D26" s="64"/>
      <c r="E26" s="66"/>
      <c r="F26" s="67"/>
      <c r="G26" s="55"/>
    </row>
    <row r="27" spans="1:7" ht="35.25" customHeight="1" x14ac:dyDescent="0.2">
      <c r="A27" s="55"/>
      <c r="B27" s="107" t="s">
        <v>46</v>
      </c>
      <c r="C27" s="107"/>
      <c r="D27" s="107"/>
      <c r="E27" s="107"/>
      <c r="F27" s="107"/>
      <c r="G27" s="55"/>
    </row>
    <row r="28" spans="1:7" ht="17.25" x14ac:dyDescent="0.2">
      <c r="A28" s="55"/>
      <c r="B28" s="64"/>
      <c r="C28" s="108" t="s">
        <v>47</v>
      </c>
      <c r="D28" s="108"/>
      <c r="E28" s="108"/>
      <c r="F28" s="68" t="s">
        <v>48</v>
      </c>
      <c r="G28" s="55"/>
    </row>
    <row r="29" spans="1:7" ht="31.5" customHeight="1" x14ac:dyDescent="0.2">
      <c r="A29" s="55"/>
      <c r="B29" s="64"/>
      <c r="C29" s="109"/>
      <c r="D29" s="109"/>
      <c r="E29" s="109"/>
      <c r="F29" s="69"/>
      <c r="G29" s="55"/>
    </row>
    <row r="30" spans="1:7" ht="6.95" customHeight="1" x14ac:dyDescent="0.2">
      <c r="A30" s="55"/>
      <c r="B30" s="64"/>
      <c r="C30" s="59"/>
      <c r="D30" s="59"/>
      <c r="E30" s="59"/>
      <c r="F30" s="64"/>
      <c r="G30" s="55"/>
    </row>
    <row r="31" spans="1:7" ht="61.5" customHeight="1" x14ac:dyDescent="0.2">
      <c r="A31" s="55"/>
      <c r="B31" s="110" t="s">
        <v>49</v>
      </c>
      <c r="C31" s="111"/>
      <c r="D31" s="111"/>
      <c r="E31" s="111"/>
      <c r="F31" s="112"/>
      <c r="G31" s="55"/>
    </row>
    <row r="32" spans="1:7" ht="6.95" customHeight="1" x14ac:dyDescent="0.2">
      <c r="A32" s="55"/>
      <c r="B32" s="55"/>
      <c r="C32" s="55"/>
      <c r="D32" s="55"/>
      <c r="E32" s="58"/>
      <c r="F32" s="55"/>
      <c r="G32" s="55"/>
    </row>
    <row r="33" spans="1:7" ht="72" customHeight="1" x14ac:dyDescent="0.2">
      <c r="A33" s="55"/>
      <c r="B33" s="113" t="s">
        <v>50</v>
      </c>
      <c r="C33" s="114"/>
      <c r="D33" s="114"/>
      <c r="E33" s="114"/>
      <c r="F33" s="115"/>
      <c r="G33" s="55"/>
    </row>
    <row r="34" spans="1:7" ht="6.95" customHeight="1" x14ac:dyDescent="0.2">
      <c r="A34" s="55"/>
      <c r="B34" s="55"/>
      <c r="C34" s="55"/>
      <c r="D34" s="55"/>
      <c r="E34" s="58"/>
      <c r="F34" s="55"/>
      <c r="G34" s="55"/>
    </row>
    <row r="35" spans="1:7" ht="17.25" x14ac:dyDescent="0.2">
      <c r="A35" s="55"/>
      <c r="B35" s="101" t="s">
        <v>53</v>
      </c>
      <c r="C35" s="101"/>
      <c r="D35" s="55"/>
      <c r="E35" s="102"/>
      <c r="F35" s="102"/>
      <c r="G35" s="55"/>
    </row>
    <row r="36" spans="1:7" ht="17.25" x14ac:dyDescent="0.2">
      <c r="A36" s="55"/>
      <c r="B36" s="55"/>
      <c r="C36" s="55"/>
      <c r="D36" s="55"/>
      <c r="E36" s="62"/>
      <c r="F36" s="62"/>
      <c r="G36" s="55"/>
    </row>
    <row r="37" spans="1:7" ht="40.5" customHeight="1" x14ac:dyDescent="0.2">
      <c r="A37" s="55"/>
      <c r="B37" s="55"/>
      <c r="C37" s="55"/>
      <c r="D37" s="55"/>
      <c r="E37" s="103" t="s">
        <v>30</v>
      </c>
      <c r="F37" s="104"/>
      <c r="G37" s="55"/>
    </row>
    <row r="38" spans="1:7" ht="3" customHeight="1" x14ac:dyDescent="0.2"/>
  </sheetData>
  <sheetProtection algorithmName="SHA-512" hashValue="FoB2LZfAskJMtFNpfI0p7L0oMFpddQ47xnRwVfaKX6j6rKSxgGEfwUosCsN12xiR5WmWxxubjQcMotigWPvGsg==" saltValue="wo5o3HrfYLSxi9f3F0Rmig==" spinCount="100000" sheet="1" selectLockedCells="1"/>
  <mergeCells count="29">
    <mergeCell ref="B2:F2"/>
    <mergeCell ref="B3:F3"/>
    <mergeCell ref="B4:C4"/>
    <mergeCell ref="D4:F4"/>
    <mergeCell ref="B5:C5"/>
    <mergeCell ref="D5:F5"/>
    <mergeCell ref="B23:D23"/>
    <mergeCell ref="E23:F23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17:C17"/>
    <mergeCell ref="B35:C35"/>
    <mergeCell ref="E35:F35"/>
    <mergeCell ref="E37:F37"/>
    <mergeCell ref="B25:D25"/>
    <mergeCell ref="B27:F27"/>
    <mergeCell ref="C28:E28"/>
    <mergeCell ref="C29:E29"/>
    <mergeCell ref="B31:F31"/>
    <mergeCell ref="B33:F3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portrait" horizontalDpi="4294967293" r:id="rId1"/>
  <ignoredErrors>
    <ignoredError sqref="D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824-21CA-4F8D-A442-77D6A4A8C0F5}">
  <sheetPr codeName="Munka1">
    <pageSetUpPr fitToPage="1"/>
  </sheetPr>
  <dimension ref="B1:F35"/>
  <sheetViews>
    <sheetView view="pageBreakPreview" zoomScaleNormal="95" zoomScaleSheetLayoutView="100" workbookViewId="0">
      <selection activeCell="B5" sqref="B5:E5"/>
    </sheetView>
  </sheetViews>
  <sheetFormatPr defaultColWidth="9.140625" defaultRowHeight="16.5" x14ac:dyDescent="0.2"/>
  <cols>
    <col min="1" max="1" width="0.5703125" style="32" customWidth="1"/>
    <col min="2" max="2" width="35.5703125" style="32" customWidth="1"/>
    <col min="3" max="3" width="9" style="32" bestFit="1" customWidth="1"/>
    <col min="4" max="5" width="23.5703125" style="32" customWidth="1"/>
    <col min="6" max="6" width="0.5703125" style="32" customWidth="1"/>
    <col min="7" max="16384" width="9.140625" style="32"/>
  </cols>
  <sheetData>
    <row r="1" spans="2:6" ht="3" customHeight="1" x14ac:dyDescent="0.2"/>
    <row r="2" spans="2:6" s="34" customFormat="1" ht="15.75" x14ac:dyDescent="0.2">
      <c r="B2" s="33"/>
    </row>
    <row r="3" spans="2:6" x14ac:dyDescent="0.2">
      <c r="B3" s="35" t="s">
        <v>14</v>
      </c>
      <c r="C3" s="36"/>
      <c r="D3" s="36"/>
      <c r="E3" s="36"/>
    </row>
    <row r="4" spans="2:6" x14ac:dyDescent="0.2">
      <c r="B4" s="37" t="s">
        <v>15</v>
      </c>
      <c r="C4" s="38"/>
      <c r="D4" s="38"/>
      <c r="E4" s="38"/>
    </row>
    <row r="5" spans="2:6" ht="18" x14ac:dyDescent="0.2">
      <c r="B5" s="131"/>
      <c r="C5" s="131"/>
      <c r="D5" s="131"/>
      <c r="E5" s="131"/>
    </row>
    <row r="6" spans="2:6" x14ac:dyDescent="0.2">
      <c r="B6" s="37" t="s">
        <v>16</v>
      </c>
      <c r="C6" s="38"/>
      <c r="D6" s="38"/>
      <c r="E6" s="38"/>
    </row>
    <row r="7" spans="2:6" ht="18" x14ac:dyDescent="0.2">
      <c r="B7" s="132"/>
      <c r="C7" s="132"/>
      <c r="D7" s="132"/>
      <c r="E7" s="132"/>
    </row>
    <row r="8" spans="2:6" x14ac:dyDescent="0.2">
      <c r="B8" s="38"/>
      <c r="C8" s="38"/>
    </row>
    <row r="9" spans="2:6" x14ac:dyDescent="0.2">
      <c r="B9" s="39" t="s">
        <v>17</v>
      </c>
      <c r="C9" s="38"/>
      <c r="D9" s="38"/>
      <c r="E9" s="38"/>
    </row>
    <row r="10" spans="2:6" ht="15.75" customHeight="1" x14ac:dyDescent="0.2">
      <c r="B10" s="133" t="s">
        <v>73</v>
      </c>
      <c r="C10" s="133"/>
      <c r="D10" s="133"/>
      <c r="E10" s="133"/>
      <c r="F10" s="40"/>
    </row>
    <row r="11" spans="2:6" ht="35.25" customHeight="1" x14ac:dyDescent="0.2">
      <c r="B11" s="133"/>
      <c r="C11" s="133"/>
      <c r="D11" s="133"/>
      <c r="E11" s="133"/>
      <c r="F11" s="40"/>
    </row>
    <row r="12" spans="2:6" x14ac:dyDescent="0.2">
      <c r="B12" s="38" t="s">
        <v>18</v>
      </c>
      <c r="C12" s="38"/>
    </row>
    <row r="13" spans="2:6" x14ac:dyDescent="0.2">
      <c r="B13" s="39" t="s">
        <v>19</v>
      </c>
      <c r="C13" s="38"/>
      <c r="D13" s="77" t="s">
        <v>20</v>
      </c>
      <c r="E13" s="78">
        <f ca="1">TODAY()</f>
        <v>45812</v>
      </c>
    </row>
    <row r="14" spans="2:6" x14ac:dyDescent="0.2">
      <c r="B14" s="41" t="s">
        <v>75</v>
      </c>
      <c r="C14" s="38"/>
      <c r="D14" s="38"/>
      <c r="E14" s="38"/>
    </row>
    <row r="15" spans="2:6" x14ac:dyDescent="0.2">
      <c r="B15" s="41" t="s">
        <v>74</v>
      </c>
      <c r="C15" s="38"/>
      <c r="D15" s="38" t="s">
        <v>18</v>
      </c>
      <c r="E15" s="38"/>
    </row>
    <row r="16" spans="2:6" x14ac:dyDescent="0.2">
      <c r="B16" s="38" t="s">
        <v>18</v>
      </c>
      <c r="C16" s="38"/>
    </row>
    <row r="17" spans="2:6" x14ac:dyDescent="0.2">
      <c r="C17" s="38"/>
      <c r="D17" s="38" t="s">
        <v>21</v>
      </c>
      <c r="E17" s="38"/>
    </row>
    <row r="18" spans="2:6" x14ac:dyDescent="0.2">
      <c r="B18" s="39" t="s">
        <v>22</v>
      </c>
      <c r="C18" s="38"/>
      <c r="D18" s="38"/>
      <c r="E18" s="38"/>
    </row>
    <row r="19" spans="2:6" ht="15.75" customHeight="1" x14ac:dyDescent="0.2">
      <c r="B19" s="134" t="s">
        <v>83</v>
      </c>
      <c r="C19" s="134"/>
      <c r="D19" s="134"/>
      <c r="E19" s="134"/>
    </row>
    <row r="20" spans="2:6" ht="15" customHeight="1" x14ac:dyDescent="0.2">
      <c r="B20" s="134"/>
      <c r="C20" s="134"/>
      <c r="D20" s="134"/>
      <c r="E20" s="134"/>
    </row>
    <row r="21" spans="2:6" ht="15" customHeight="1" x14ac:dyDescent="0.2">
      <c r="B21" s="134"/>
      <c r="C21" s="134"/>
      <c r="D21" s="134"/>
      <c r="E21" s="134"/>
    </row>
    <row r="22" spans="2:6" ht="21" customHeight="1" x14ac:dyDescent="0.2">
      <c r="B22" s="38" t="s">
        <v>23</v>
      </c>
      <c r="C22" s="38"/>
      <c r="D22" s="38"/>
      <c r="E22" s="38"/>
      <c r="F22" s="34"/>
    </row>
    <row r="23" spans="2:6" x14ac:dyDescent="0.2">
      <c r="B23" s="38"/>
      <c r="C23" s="38"/>
      <c r="D23" s="38"/>
      <c r="E23" s="38"/>
    </row>
    <row r="24" spans="2:6" ht="18" x14ac:dyDescent="0.2">
      <c r="B24" s="135" t="s">
        <v>24</v>
      </c>
      <c r="C24" s="135"/>
      <c r="D24" s="42"/>
      <c r="E24" s="42"/>
    </row>
    <row r="25" spans="2:6" x14ac:dyDescent="0.2">
      <c r="B25" s="43" t="s">
        <v>25</v>
      </c>
      <c r="C25" s="43"/>
      <c r="D25" s="44" t="s">
        <v>2</v>
      </c>
      <c r="E25" s="44" t="s">
        <v>3</v>
      </c>
    </row>
    <row r="26" spans="2:6" x14ac:dyDescent="0.2">
      <c r="B26" s="43" t="s">
        <v>76</v>
      </c>
      <c r="C26" s="43"/>
      <c r="D26" s="45">
        <f>'Lapostető hő+vízszig'!G25</f>
        <v>0</v>
      </c>
      <c r="E26" s="45">
        <f>'Lapostető hő+vízszig'!H25</f>
        <v>0</v>
      </c>
    </row>
    <row r="27" spans="2:6" x14ac:dyDescent="0.2">
      <c r="B27" s="38" t="s">
        <v>26</v>
      </c>
      <c r="C27" s="38"/>
      <c r="D27" s="130">
        <f>SUM(D26:E26)</f>
        <v>0</v>
      </c>
      <c r="E27" s="130"/>
    </row>
    <row r="28" spans="2:6" x14ac:dyDescent="0.2">
      <c r="B28" s="43" t="s">
        <v>27</v>
      </c>
      <c r="C28" s="46">
        <v>0.27</v>
      </c>
      <c r="D28" s="136">
        <f>ROUND(D27*C28,0)</f>
        <v>0</v>
      </c>
      <c r="E28" s="136"/>
    </row>
    <row r="29" spans="2:6" x14ac:dyDescent="0.2">
      <c r="B29" s="43" t="s">
        <v>28</v>
      </c>
      <c r="C29" s="43"/>
      <c r="D29" s="137">
        <f>ROUND(D27+D28,0)</f>
        <v>0</v>
      </c>
      <c r="E29" s="137"/>
    </row>
    <row r="31" spans="2:6" ht="131.25" customHeight="1" x14ac:dyDescent="0.2">
      <c r="B31" s="138" t="s">
        <v>29</v>
      </c>
      <c r="C31" s="138"/>
      <c r="D31" s="138"/>
      <c r="E31" s="138"/>
    </row>
    <row r="32" spans="2:6" ht="45" customHeight="1" x14ac:dyDescent="0.3">
      <c r="B32" s="47"/>
      <c r="C32" s="47"/>
      <c r="D32" s="139" t="s">
        <v>81</v>
      </c>
      <c r="E32" s="140"/>
    </row>
    <row r="33" spans="2:5" ht="30" customHeight="1" x14ac:dyDescent="0.2">
      <c r="B33" s="47"/>
      <c r="C33" s="47"/>
      <c r="D33" s="141" t="s">
        <v>80</v>
      </c>
      <c r="E33" s="141"/>
    </row>
    <row r="34" spans="2:5" ht="3" customHeight="1" x14ac:dyDescent="0.2"/>
    <row r="35" spans="2:5" x14ac:dyDescent="0.2">
      <c r="B35" s="48"/>
      <c r="C35" s="49"/>
      <c r="D35" s="49"/>
      <c r="E35" s="49"/>
    </row>
  </sheetData>
  <sheetProtection algorithmName="SHA-512" hashValue="puqEUfZLrA0XBnOgcy2sXaHCUu5gsjuN7HvOmvLnalZqgEK44mE5jvjWQsHYI3Ha8hx+QZ2HyKEwwA0Kn+nFaA==" saltValue="RC+V7RbxQyi0Rbf4+gLjEw==" spinCount="100000" sheet="1" selectLockedCells="1"/>
  <mergeCells count="11">
    <mergeCell ref="D28:E28"/>
    <mergeCell ref="D29:E29"/>
    <mergeCell ref="B31:E31"/>
    <mergeCell ref="D32:E32"/>
    <mergeCell ref="D33:E33"/>
    <mergeCell ref="D27:E27"/>
    <mergeCell ref="B5:E5"/>
    <mergeCell ref="B7:E7"/>
    <mergeCell ref="B10:E11"/>
    <mergeCell ref="B19:E21"/>
    <mergeCell ref="B24:C24"/>
  </mergeCells>
  <printOptions horizontalCentered="1"/>
  <pageMargins left="0.19685039370078741" right="0.19685039370078741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992E-B996-4088-B137-928A5326FBD8}">
  <sheetPr codeName="Munka2">
    <pageSetUpPr fitToPage="1"/>
  </sheetPr>
  <dimension ref="B1:H91"/>
  <sheetViews>
    <sheetView tabSelected="1" view="pageBreakPreview" zoomScale="115" zoomScaleNormal="100" zoomScaleSheetLayoutView="115" workbookViewId="0">
      <selection activeCell="F5" sqref="F5"/>
    </sheetView>
  </sheetViews>
  <sheetFormatPr defaultRowHeight="15.75" x14ac:dyDescent="0.2"/>
  <cols>
    <col min="1" max="1" width="0.5703125" style="5" customWidth="1"/>
    <col min="2" max="2" width="47.85546875" style="3" customWidth="1"/>
    <col min="3" max="3" width="8" style="4" bestFit="1" customWidth="1"/>
    <col min="4" max="4" width="4.85546875" style="5" bestFit="1" customWidth="1"/>
    <col min="5" max="6" width="10.7109375" style="5" customWidth="1"/>
    <col min="7" max="7" width="13.7109375" style="6" customWidth="1"/>
    <col min="8" max="8" width="14.28515625" style="6" bestFit="1" customWidth="1"/>
    <col min="9" max="9" width="0.5703125" style="5" customWidth="1"/>
    <col min="10" max="16384" width="9.140625" style="5"/>
  </cols>
  <sheetData>
    <row r="1" spans="2:8" ht="3" customHeight="1" x14ac:dyDescent="0.2"/>
    <row r="2" spans="2:8" s="1" customFormat="1" ht="67.5" customHeight="1" thickBot="1" x14ac:dyDescent="0.25">
      <c r="B2" s="142" t="s">
        <v>72</v>
      </c>
      <c r="C2" s="143"/>
      <c r="D2" s="143"/>
      <c r="E2" s="143"/>
      <c r="F2" s="143"/>
      <c r="G2" s="143"/>
      <c r="H2" s="143"/>
    </row>
    <row r="3" spans="2:8" s="14" customFormat="1" ht="33.75" thickBot="1" x14ac:dyDescent="0.25">
      <c r="B3" s="9" t="s">
        <v>1</v>
      </c>
      <c r="C3" s="10" t="s">
        <v>8</v>
      </c>
      <c r="D3" s="11" t="s">
        <v>9</v>
      </c>
      <c r="E3" s="12" t="s">
        <v>10</v>
      </c>
      <c r="F3" s="12" t="s">
        <v>12</v>
      </c>
      <c r="G3" s="13" t="s">
        <v>11</v>
      </c>
      <c r="H3" s="70" t="s">
        <v>13</v>
      </c>
    </row>
    <row r="4" spans="2:8" s="20" customFormat="1" ht="5.0999999999999996" customHeight="1" x14ac:dyDescent="0.3">
      <c r="B4" s="15"/>
      <c r="C4" s="16"/>
      <c r="D4" s="17"/>
      <c r="E4" s="18"/>
      <c r="F4" s="18"/>
      <c r="G4" s="19"/>
      <c r="H4" s="19"/>
    </row>
    <row r="5" spans="2:8" s="79" customFormat="1" ht="16.5" x14ac:dyDescent="0.3">
      <c r="B5" s="80" t="s">
        <v>54</v>
      </c>
      <c r="C5" s="81">
        <v>245</v>
      </c>
      <c r="D5" s="82" t="s">
        <v>5</v>
      </c>
      <c r="E5" s="81"/>
      <c r="F5" s="21"/>
      <c r="G5" s="83">
        <f>C5*E5</f>
        <v>0</v>
      </c>
      <c r="H5" s="83">
        <f>C5*F5</f>
        <v>0</v>
      </c>
    </row>
    <row r="6" spans="2:8" s="79" customFormat="1" ht="16.5" x14ac:dyDescent="0.3">
      <c r="B6" s="80" t="s">
        <v>55</v>
      </c>
      <c r="C6" s="81">
        <v>1</v>
      </c>
      <c r="D6" s="82" t="s">
        <v>56</v>
      </c>
      <c r="E6" s="81"/>
      <c r="F6" s="21"/>
      <c r="G6" s="83">
        <f t="shared" ref="G6:G23" si="0">C6*E6</f>
        <v>0</v>
      </c>
      <c r="H6" s="83">
        <f t="shared" ref="H6:H23" si="1">C6*F6</f>
        <v>0</v>
      </c>
    </row>
    <row r="7" spans="2:8" s="79" customFormat="1" ht="33" x14ac:dyDescent="0.3">
      <c r="B7" s="80" t="s">
        <v>57</v>
      </c>
      <c r="C7" s="81">
        <v>1</v>
      </c>
      <c r="D7" s="82" t="s">
        <v>56</v>
      </c>
      <c r="E7" s="21"/>
      <c r="F7" s="21"/>
      <c r="G7" s="83">
        <f t="shared" si="0"/>
        <v>0</v>
      </c>
      <c r="H7" s="83">
        <f t="shared" si="1"/>
        <v>0</v>
      </c>
    </row>
    <row r="8" spans="2:8" s="79" customFormat="1" ht="16.5" x14ac:dyDescent="0.3">
      <c r="B8" s="80" t="s">
        <v>84</v>
      </c>
      <c r="C8" s="81">
        <v>65</v>
      </c>
      <c r="D8" s="82" t="s">
        <v>4</v>
      </c>
      <c r="E8" s="81"/>
      <c r="F8" s="21"/>
      <c r="G8" s="83">
        <f t="shared" si="0"/>
        <v>0</v>
      </c>
      <c r="H8" s="83">
        <f t="shared" si="1"/>
        <v>0</v>
      </c>
    </row>
    <row r="9" spans="2:8" s="79" customFormat="1" ht="16.5" x14ac:dyDescent="0.3">
      <c r="B9" s="80" t="s">
        <v>85</v>
      </c>
      <c r="C9" s="81">
        <v>65</v>
      </c>
      <c r="D9" s="82" t="s">
        <v>4</v>
      </c>
      <c r="E9" s="21"/>
      <c r="F9" s="21"/>
      <c r="G9" s="83">
        <f t="shared" si="0"/>
        <v>0</v>
      </c>
      <c r="H9" s="83">
        <f t="shared" si="1"/>
        <v>0</v>
      </c>
    </row>
    <row r="10" spans="2:8" s="79" customFormat="1" ht="33" x14ac:dyDescent="0.3">
      <c r="B10" s="80" t="s">
        <v>58</v>
      </c>
      <c r="C10" s="81">
        <v>1</v>
      </c>
      <c r="D10" s="82" t="s">
        <v>56</v>
      </c>
      <c r="E10" s="81"/>
      <c r="F10" s="21"/>
      <c r="G10" s="83">
        <f t="shared" si="0"/>
        <v>0</v>
      </c>
      <c r="H10" s="83">
        <f t="shared" si="1"/>
        <v>0</v>
      </c>
    </row>
    <row r="11" spans="2:8" s="79" customFormat="1" ht="33" x14ac:dyDescent="0.3">
      <c r="B11" s="80" t="s">
        <v>59</v>
      </c>
      <c r="C11" s="81">
        <v>1</v>
      </c>
      <c r="D11" s="82" t="s">
        <v>56</v>
      </c>
      <c r="E11" s="21"/>
      <c r="F11" s="21"/>
      <c r="G11" s="83">
        <f t="shared" si="0"/>
        <v>0</v>
      </c>
      <c r="H11" s="83">
        <f t="shared" si="1"/>
        <v>0</v>
      </c>
    </row>
    <row r="12" spans="2:8" s="79" customFormat="1" ht="16.5" x14ac:dyDescent="0.3">
      <c r="B12" s="80" t="s">
        <v>60</v>
      </c>
      <c r="C12" s="81">
        <v>6</v>
      </c>
      <c r="D12" s="82" t="s">
        <v>4</v>
      </c>
      <c r="E12" s="21"/>
      <c r="F12" s="21"/>
      <c r="G12" s="83">
        <f t="shared" si="0"/>
        <v>0</v>
      </c>
      <c r="H12" s="83">
        <f t="shared" si="1"/>
        <v>0</v>
      </c>
    </row>
    <row r="13" spans="2:8" s="79" customFormat="1" ht="16.5" x14ac:dyDescent="0.3">
      <c r="B13" s="80" t="s">
        <v>61</v>
      </c>
      <c r="C13" s="81">
        <v>7</v>
      </c>
      <c r="D13" s="82" t="s">
        <v>0</v>
      </c>
      <c r="E13" s="81"/>
      <c r="F13" s="21"/>
      <c r="G13" s="83">
        <f t="shared" si="0"/>
        <v>0</v>
      </c>
      <c r="H13" s="83">
        <f t="shared" si="1"/>
        <v>0</v>
      </c>
    </row>
    <row r="14" spans="2:8" s="79" customFormat="1" ht="16.5" x14ac:dyDescent="0.3">
      <c r="B14" s="80" t="s">
        <v>62</v>
      </c>
      <c r="C14" s="81">
        <v>8</v>
      </c>
      <c r="D14" s="82" t="s">
        <v>0</v>
      </c>
      <c r="E14" s="81"/>
      <c r="F14" s="21"/>
      <c r="G14" s="83">
        <f t="shared" si="0"/>
        <v>0</v>
      </c>
      <c r="H14" s="83">
        <f t="shared" si="1"/>
        <v>0</v>
      </c>
    </row>
    <row r="15" spans="2:8" s="79" customFormat="1" ht="16.5" x14ac:dyDescent="0.3">
      <c r="B15" s="80" t="s">
        <v>63</v>
      </c>
      <c r="C15" s="81">
        <f>C5</f>
        <v>245</v>
      </c>
      <c r="D15" s="82" t="s">
        <v>5</v>
      </c>
      <c r="E15" s="21"/>
      <c r="F15" s="21"/>
      <c r="G15" s="83">
        <f t="shared" si="0"/>
        <v>0</v>
      </c>
      <c r="H15" s="83">
        <f t="shared" si="1"/>
        <v>0</v>
      </c>
    </row>
    <row r="16" spans="2:8" s="79" customFormat="1" ht="49.5" x14ac:dyDescent="0.3">
      <c r="B16" s="80" t="s">
        <v>64</v>
      </c>
      <c r="C16" s="81">
        <f>C5</f>
        <v>245</v>
      </c>
      <c r="D16" s="82" t="s">
        <v>5</v>
      </c>
      <c r="E16" s="21"/>
      <c r="F16" s="21"/>
      <c r="G16" s="83">
        <f t="shared" si="0"/>
        <v>0</v>
      </c>
      <c r="H16" s="83">
        <f t="shared" si="1"/>
        <v>0</v>
      </c>
    </row>
    <row r="17" spans="2:8" s="79" customFormat="1" ht="33" x14ac:dyDescent="0.3">
      <c r="B17" s="80" t="s">
        <v>65</v>
      </c>
      <c r="C17" s="81">
        <f>C5</f>
        <v>245</v>
      </c>
      <c r="D17" s="82" t="s">
        <v>5</v>
      </c>
      <c r="E17" s="21"/>
      <c r="F17" s="21"/>
      <c r="G17" s="83">
        <f t="shared" si="0"/>
        <v>0</v>
      </c>
      <c r="H17" s="83">
        <f t="shared" si="1"/>
        <v>0</v>
      </c>
    </row>
    <row r="18" spans="2:8" s="79" customFormat="1" ht="16.5" x14ac:dyDescent="0.3">
      <c r="B18" s="80" t="s">
        <v>66</v>
      </c>
      <c r="C18" s="81">
        <v>85</v>
      </c>
      <c r="D18" s="82" t="s">
        <v>4</v>
      </c>
      <c r="E18" s="21"/>
      <c r="F18" s="21"/>
      <c r="G18" s="83">
        <f t="shared" si="0"/>
        <v>0</v>
      </c>
      <c r="H18" s="83">
        <f t="shared" si="1"/>
        <v>0</v>
      </c>
    </row>
    <row r="19" spans="2:8" s="79" customFormat="1" ht="16.5" x14ac:dyDescent="0.3">
      <c r="B19" s="80" t="s">
        <v>67</v>
      </c>
      <c r="C19" s="81">
        <v>61</v>
      </c>
      <c r="D19" s="82" t="s">
        <v>4</v>
      </c>
      <c r="E19" s="21"/>
      <c r="F19" s="21"/>
      <c r="G19" s="83">
        <f t="shared" si="0"/>
        <v>0</v>
      </c>
      <c r="H19" s="83">
        <f t="shared" si="1"/>
        <v>0</v>
      </c>
    </row>
    <row r="20" spans="2:8" s="79" customFormat="1" ht="16.5" x14ac:dyDescent="0.3">
      <c r="B20" s="80" t="s">
        <v>68</v>
      </c>
      <c r="C20" s="81">
        <f>C13</f>
        <v>7</v>
      </c>
      <c r="D20" s="82" t="s">
        <v>0</v>
      </c>
      <c r="E20" s="21"/>
      <c r="F20" s="21"/>
      <c r="G20" s="83">
        <f t="shared" si="0"/>
        <v>0</v>
      </c>
      <c r="H20" s="83">
        <f t="shared" si="1"/>
        <v>0</v>
      </c>
    </row>
    <row r="21" spans="2:8" s="79" customFormat="1" ht="16.5" x14ac:dyDescent="0.3">
      <c r="B21" s="80" t="s">
        <v>69</v>
      </c>
      <c r="C21" s="81">
        <f>C14</f>
        <v>8</v>
      </c>
      <c r="D21" s="82" t="s">
        <v>0</v>
      </c>
      <c r="E21" s="21"/>
      <c r="F21" s="21"/>
      <c r="G21" s="83">
        <f t="shared" si="0"/>
        <v>0</v>
      </c>
      <c r="H21" s="83">
        <f t="shared" si="1"/>
        <v>0</v>
      </c>
    </row>
    <row r="22" spans="2:8" s="79" customFormat="1" ht="16.5" x14ac:dyDescent="0.3">
      <c r="B22" s="80" t="s">
        <v>70</v>
      </c>
      <c r="C22" s="81">
        <v>4</v>
      </c>
      <c r="D22" s="82" t="s">
        <v>4</v>
      </c>
      <c r="E22" s="21"/>
      <c r="F22" s="21"/>
      <c r="G22" s="83">
        <f t="shared" si="0"/>
        <v>0</v>
      </c>
      <c r="H22" s="83">
        <f t="shared" si="1"/>
        <v>0</v>
      </c>
    </row>
    <row r="23" spans="2:8" s="79" customFormat="1" ht="17.25" thickBot="1" x14ac:dyDescent="0.35">
      <c r="B23" s="80" t="s">
        <v>71</v>
      </c>
      <c r="C23" s="81">
        <v>1</v>
      </c>
      <c r="D23" s="82" t="s">
        <v>56</v>
      </c>
      <c r="E23" s="81"/>
      <c r="F23" s="21"/>
      <c r="G23" s="83">
        <f t="shared" si="0"/>
        <v>0</v>
      </c>
      <c r="H23" s="83">
        <f t="shared" si="1"/>
        <v>0</v>
      </c>
    </row>
    <row r="24" spans="2:8" s="20" customFormat="1" ht="5.0999999999999996" customHeight="1" thickBot="1" x14ac:dyDescent="0.25">
      <c r="B24" s="71"/>
      <c r="C24" s="72"/>
      <c r="D24" s="73"/>
      <c r="E24" s="74"/>
      <c r="F24" s="74"/>
      <c r="G24" s="75"/>
      <c r="H24" s="76"/>
    </row>
    <row r="25" spans="2:8" s="20" customFormat="1" ht="18" thickBot="1" x14ac:dyDescent="0.25">
      <c r="B25" s="23" t="s">
        <v>6</v>
      </c>
      <c r="C25" s="24"/>
      <c r="D25" s="24"/>
      <c r="E25" s="25"/>
      <c r="F25" s="27"/>
      <c r="G25" s="26">
        <f>SUM(G5:G24)</f>
        <v>0</v>
      </c>
      <c r="H25" s="28">
        <f>SUM(H5:H24)</f>
        <v>0</v>
      </c>
    </row>
    <row r="26" spans="2:8" s="20" customFormat="1" ht="18" thickBot="1" x14ac:dyDescent="0.25">
      <c r="B26" s="29" t="s">
        <v>79</v>
      </c>
      <c r="C26" s="24"/>
      <c r="D26" s="24"/>
      <c r="E26" s="25"/>
      <c r="F26" s="91">
        <v>0.27</v>
      </c>
      <c r="G26" s="30">
        <f>F26*G25</f>
        <v>0</v>
      </c>
      <c r="H26" s="31">
        <f>F26*H25</f>
        <v>0</v>
      </c>
    </row>
    <row r="27" spans="2:8" s="20" customFormat="1" ht="18" thickBot="1" x14ac:dyDescent="0.25">
      <c r="B27" s="23" t="s">
        <v>7</v>
      </c>
      <c r="C27" s="24"/>
      <c r="D27" s="24"/>
      <c r="E27" s="25"/>
      <c r="F27" s="27"/>
      <c r="G27" s="26">
        <f>SUM(G25:G26)</f>
        <v>0</v>
      </c>
      <c r="H27" s="28">
        <f>SUM(H25:H26)</f>
        <v>0</v>
      </c>
    </row>
    <row r="28" spans="2:8" s="20" customFormat="1" ht="3" customHeight="1" x14ac:dyDescent="0.2">
      <c r="B28" s="15"/>
      <c r="C28" s="17"/>
      <c r="G28" s="22"/>
      <c r="H28" s="22"/>
    </row>
    <row r="91" spans="2:8" s="7" customFormat="1" x14ac:dyDescent="0.2">
      <c r="B91" s="3"/>
      <c r="C91" s="2"/>
      <c r="G91" s="8"/>
      <c r="H91" s="8"/>
    </row>
  </sheetData>
  <sheetProtection algorithmName="SHA-512" hashValue="O+R3747dIrj1QgBD1QryQbn2ThZ57j6ADni7Mkwr306+0EUe0GYrKOINOTtb3Ab4x/bCBh9n6EuUSLj3JE3e3A==" saltValue="C/ZifmEYFSiudO51zdir9w==" spinCount="100000" sheet="1" selectLockedCells="1"/>
  <mergeCells count="1">
    <mergeCell ref="B2:H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ignoredErrors>
    <ignoredError sqref="G27 H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Ajánlati lap</vt:lpstr>
      <vt:lpstr>Záradék</vt:lpstr>
      <vt:lpstr>Lapostető hő+vízszig</vt:lpstr>
      <vt:lpstr>'Lapostető hő+vízszig'!Nyomtatási_cím</vt:lpstr>
      <vt:lpstr>'Ajánlati lap'!Nyomtatási_terület</vt:lpstr>
      <vt:lpstr>'Lapostető hő+vízszig'!Nyomtatási_terület</vt:lpstr>
      <vt:lpstr>Záradék!Nyomtatási_terület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2025-04-29T08:55:51Z</cp:lastPrinted>
  <dcterms:created xsi:type="dcterms:W3CDTF">1999-08-04T11:20:06Z</dcterms:created>
  <dcterms:modified xsi:type="dcterms:W3CDTF">2025-06-04T13:10:13Z</dcterms:modified>
</cp:coreProperties>
</file>