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2026_Bölcsőde_klíma\00_AF\"/>
    </mc:Choice>
  </mc:AlternateContent>
  <xr:revisionPtr revIDLastSave="0" documentId="13_ncr:1_{22F1C43D-4ED2-4319-8326-36E893A717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jánlati lap" sheetId="1" r:id="rId1"/>
    <sheet name="Részletező" sheetId="3" r:id="rId2"/>
  </sheets>
  <definedNames>
    <definedName name="_xlnm.Print_Area" localSheetId="0">'Ajánlati lap'!$A$1:$G$39</definedName>
    <definedName name="_xlnm.Print_Area" localSheetId="1">Részletező!$A$1:$K$19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" l="1"/>
  <c r="K18" i="3" s="1"/>
  <c r="F18" i="3"/>
  <c r="J17" i="3"/>
  <c r="K17" i="3" s="1"/>
  <c r="F17" i="3"/>
  <c r="J16" i="3"/>
  <c r="K16" i="3" s="1"/>
  <c r="F16" i="3"/>
  <c r="J15" i="3"/>
  <c r="K15" i="3" s="1"/>
  <c r="F15" i="3"/>
  <c r="J14" i="3"/>
  <c r="K14" i="3" s="1"/>
  <c r="F14" i="3"/>
  <c r="J13" i="3"/>
  <c r="K13" i="3" s="1"/>
  <c r="F13" i="3"/>
  <c r="J12" i="3"/>
  <c r="K12" i="3" s="1"/>
  <c r="F12" i="3"/>
  <c r="J11" i="3"/>
  <c r="K11" i="3" s="1"/>
  <c r="F11" i="3"/>
  <c r="J10" i="3"/>
  <c r="K10" i="3" s="1"/>
  <c r="F10" i="3"/>
  <c r="J9" i="3"/>
  <c r="K9" i="3" s="1"/>
  <c r="F9" i="3"/>
  <c r="J8" i="3"/>
  <c r="K8" i="3" s="1"/>
  <c r="F8" i="3"/>
  <c r="J7" i="3"/>
  <c r="K7" i="3" s="1"/>
  <c r="F7" i="3"/>
  <c r="J6" i="3"/>
  <c r="K6" i="3" s="1"/>
  <c r="F6" i="3"/>
  <c r="J5" i="3"/>
  <c r="K5" i="3" s="1"/>
  <c r="F5" i="3"/>
  <c r="J4" i="3"/>
  <c r="K4" i="3" s="1"/>
  <c r="F4" i="3"/>
  <c r="J3" i="3"/>
  <c r="K3" i="3" s="1"/>
  <c r="K19" i="3" s="1"/>
  <c r="F3" i="3"/>
  <c r="J19" i="3" l="1"/>
  <c r="D17" i="1" s="1"/>
  <c r="D23" i="1" s="1"/>
  <c r="E19" i="1"/>
  <c r="F19" i="1" s="1"/>
  <c r="E17" i="1"/>
  <c r="F17" i="1" l="1"/>
  <c r="E23" i="1"/>
  <c r="F23" i="1" s="1"/>
</calcChain>
</file>

<file path=xl/sharedStrings.xml><?xml version="1.0" encoding="utf-8"?>
<sst xmlns="http://schemas.openxmlformats.org/spreadsheetml/2006/main" count="76" uniqueCount="76">
  <si>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</si>
  <si>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</si>
  <si>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</si>
  <si>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</si>
  <si>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</si>
  <si>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</si>
  <si>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</si>
  <si>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</si>
  <si>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</si>
  <si>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Nettó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</si>
  <si>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</si>
  <si>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</si>
  <si>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</si>
  <si>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</si>
  <si>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</si>
  <si>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</si>
  <si>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</si>
  <si>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</si>
  <si>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</si>
  <si>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</si>
  <si>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Ajánlati ár MINDÖSSZESEN:</t>
  </si>
  <si>
    <t>Kivitelezési feladat megnevezése, helye:</t>
  </si>
  <si>
    <r>
      <t>tetőhéjalás cseréje</t>
    </r>
    <r>
      <rPr>
        <b/>
        <sz val="13"/>
        <color rgb="FFFF0000"/>
        <rFont val="Calibri"/>
        <family val="2"/>
        <charset val="238"/>
        <scheme val="minor"/>
      </rPr>
      <t xml:space="preserve"> (OPCIÓ)</t>
    </r>
  </si>
  <si>
    <t>Vállalási ár:</t>
  </si>
  <si>
    <t>Nyilatkozom, hogy a kivitelezési feladatok ellátásához szükséges szakmai preferenciákkal és jogosultsággal rendelkezem.</t>
  </si>
  <si>
    <r>
      <t>Vállalt véghatáridő</t>
    </r>
    <r>
      <rPr>
        <sz val="13"/>
        <rFont val="Calibri"/>
        <family val="2"/>
        <charset val="238"/>
        <scheme val="minor"/>
      </rPr>
      <t xml:space="preserve"> (legkésőbb 2026. 11. 30.)</t>
    </r>
    <r>
      <rPr>
        <b/>
        <sz val="13"/>
        <rFont val="Calibri"/>
        <family val="2"/>
        <charset val="238"/>
        <scheme val="minor"/>
      </rPr>
      <t>:</t>
    </r>
  </si>
  <si>
    <r>
      <t>2026.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</si>
  <si>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t>Kivitelezési feladatok</t>
  </si>
  <si>
    <t>Kelt : 2026. október ……</t>
  </si>
  <si>
    <t>Oroszlányi bölcsőde épületébe split klímaberendezések telepítés kivitelezési munkáira</t>
  </si>
  <si>
    <r>
      <t xml:space="preserve">Önkormányzati Szociális Szolgálat Bölcsőde épületébe </t>
    </r>
    <r>
      <rPr>
        <b/>
        <sz val="13"/>
        <rFont val="Calibri"/>
        <family val="2"/>
        <charset val="238"/>
        <scheme val="minor"/>
      </rPr>
      <t>split klímaberendezések telepítés</t>
    </r>
    <r>
      <rPr>
        <sz val="13"/>
        <rFont val="Calibri"/>
        <family val="2"/>
        <charset val="238"/>
        <scheme val="minor"/>
      </rPr>
      <t xml:space="preserve"> kivitelezési munkálatai</t>
    </r>
  </si>
  <si>
    <t>Sorszám</t>
  </si>
  <si>
    <t>Prioritás</t>
  </si>
  <si>
    <t>Szoba száma</t>
  </si>
  <si>
    <t>Légköbméter
(m3)</t>
  </si>
  <si>
    <t>Munka díj
(nettó Ft)</t>
  </si>
  <si>
    <t>1.</t>
  </si>
  <si>
    <t>1. csoport szoba</t>
  </si>
  <si>
    <t>2.</t>
  </si>
  <si>
    <t>2. csoport szoba</t>
  </si>
  <si>
    <t>3.</t>
  </si>
  <si>
    <t>3. csoport szoba</t>
  </si>
  <si>
    <t>4.</t>
  </si>
  <si>
    <t>4. csoport szoba</t>
  </si>
  <si>
    <t>5.</t>
  </si>
  <si>
    <t>5. csoport szoba</t>
  </si>
  <si>
    <t>6.</t>
  </si>
  <si>
    <t>6. csoport szoba</t>
  </si>
  <si>
    <t>7.</t>
  </si>
  <si>
    <t>7. csoport szoba</t>
  </si>
  <si>
    <t>8.</t>
  </si>
  <si>
    <t>8. csoport szoba</t>
  </si>
  <si>
    <t>9.</t>
  </si>
  <si>
    <t>9. csoport szoba</t>
  </si>
  <si>
    <t>10.</t>
  </si>
  <si>
    <t>10. csoport szoba</t>
  </si>
  <si>
    <t>11.</t>
  </si>
  <si>
    <t>11. csoport szoba</t>
  </si>
  <si>
    <t>12.</t>
  </si>
  <si>
    <t>12. csoport szoba</t>
  </si>
  <si>
    <t>13.</t>
  </si>
  <si>
    <t>13. csoport szoba</t>
  </si>
  <si>
    <t>14.</t>
  </si>
  <si>
    <t>14. csoport szoba</t>
  </si>
  <si>
    <t>15.</t>
  </si>
  <si>
    <t>15. csoport szoba</t>
  </si>
  <si>
    <t>16.</t>
  </si>
  <si>
    <t>16. csoport szoba</t>
  </si>
  <si>
    <t>Oroszlányi bölcsőde épületébe split klímaberendezések telepítése</t>
  </si>
  <si>
    <t>Hasznos alapterület
(m2)</t>
  </si>
  <si>
    <t>Átlagos
belmagasság
(m)</t>
  </si>
  <si>
    <t>Split klíma
hűtőteljesítm.
(kW)</t>
  </si>
  <si>
    <t>MINDÖSSZESEN:</t>
  </si>
  <si>
    <t>Anyagköltség
(nettó Ft)</t>
  </si>
  <si>
    <t>Nettó
összesen</t>
  </si>
  <si>
    <t>Bruttó
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</si>
</sst>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  <numFmt numFmtId="167" formatCode="#,##0\ &quot;Ft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97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/>
    </xf>
    <xf numFmtId="165" fontId="7" fillId="0" borderId="4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2" fillId="4" borderId="10" xfId="4" applyFont="1" applyFill="1" applyBorder="1" applyAlignment="1">
      <alignment horizontal="center" vertical="center"/>
    </xf>
    <xf numFmtId="0" fontId="12" fillId="4" borderId="11" xfId="4" applyFont="1" applyFill="1" applyBorder="1" applyAlignment="1">
      <alignment horizontal="center" vertical="center"/>
    </xf>
    <xf numFmtId="0" fontId="12" fillId="4" borderId="11" xfId="4" applyFont="1" applyFill="1" applyBorder="1" applyAlignment="1">
      <alignment horizontal="center" vertical="center" wrapText="1"/>
    </xf>
    <xf numFmtId="0" fontId="12" fillId="4" borderId="12" xfId="4" applyFont="1" applyFill="1" applyBorder="1" applyAlignment="1">
      <alignment horizontal="center" vertical="center" wrapText="1"/>
    </xf>
    <xf numFmtId="0" fontId="13" fillId="0" borderId="0" xfId="4" applyAlignment="1">
      <alignment vertical="center"/>
    </xf>
    <xf numFmtId="0" fontId="13" fillId="0" borderId="0" xfId="4" applyAlignment="1">
      <alignment horizontal="center" vertical="center"/>
    </xf>
    <xf numFmtId="0" fontId="13" fillId="0" borderId="13" xfId="4" applyBorder="1" applyAlignment="1">
      <alignment horizontal="center" vertical="center"/>
    </xf>
    <xf numFmtId="0" fontId="13" fillId="0" borderId="4" xfId="4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0" fontId="13" fillId="0" borderId="15" xfId="4" applyBorder="1" applyAlignment="1">
      <alignment horizontal="center" vertical="center"/>
    </xf>
    <xf numFmtId="167" fontId="13" fillId="5" borderId="4" xfId="4" applyNumberFormat="1" applyFill="1" applyBorder="1" applyAlignment="1" applyProtection="1">
      <alignment horizontal="center" vertical="center"/>
      <protection locked="0"/>
    </xf>
    <xf numFmtId="167" fontId="13" fillId="5" borderId="9" xfId="4" applyNumberFormat="1" applyFill="1" applyBorder="1" applyAlignment="1" applyProtection="1">
      <alignment horizontal="center" vertical="center"/>
      <protection locked="0"/>
    </xf>
    <xf numFmtId="0" fontId="13" fillId="0" borderId="16" xfId="4" applyBorder="1" applyAlignment="1">
      <alignment horizontal="center" vertical="center"/>
    </xf>
    <xf numFmtId="0" fontId="13" fillId="0" borderId="17" xfId="4" applyBorder="1" applyAlignment="1">
      <alignment horizontal="center" vertical="center"/>
    </xf>
    <xf numFmtId="0" fontId="14" fillId="0" borderId="17" xfId="4" applyFont="1" applyBorder="1" applyAlignment="1">
      <alignment horizontal="center" vertical="center"/>
    </xf>
    <xf numFmtId="0" fontId="13" fillId="0" borderId="18" xfId="4" applyBorder="1" applyAlignment="1">
      <alignment horizontal="center" vertical="center"/>
    </xf>
    <xf numFmtId="0" fontId="12" fillId="0" borderId="4" xfId="4" applyFont="1" applyBorder="1" applyAlignment="1">
      <alignment horizontal="center" vertical="center"/>
    </xf>
    <xf numFmtId="0" fontId="12" fillId="0" borderId="17" xfId="4" applyFont="1" applyBorder="1" applyAlignment="1">
      <alignment horizontal="center" vertical="center"/>
    </xf>
    <xf numFmtId="0" fontId="13" fillId="0" borderId="20" xfId="4" applyBorder="1" applyAlignment="1">
      <alignment horizontal="center" vertical="center"/>
    </xf>
    <xf numFmtId="0" fontId="13" fillId="0" borderId="9" xfId="4" applyBorder="1" applyAlignment="1">
      <alignment horizontal="center" vertical="center"/>
    </xf>
    <xf numFmtId="0" fontId="12" fillId="0" borderId="9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3" fillId="0" borderId="14" xfId="4" applyBorder="1" applyAlignment="1">
      <alignment horizontal="center" vertical="center"/>
    </xf>
    <xf numFmtId="167" fontId="13" fillId="5" borderId="9" xfId="4" applyNumberFormat="1" applyFill="1" applyBorder="1" applyAlignment="1" applyProtection="1">
      <alignment horizontal="right" vertical="center"/>
      <protection locked="0"/>
    </xf>
    <xf numFmtId="0" fontId="13" fillId="5" borderId="4" xfId="4" applyFill="1" applyBorder="1" applyAlignment="1" applyProtection="1">
      <alignment horizontal="center" vertical="center"/>
      <protection locked="0"/>
    </xf>
    <xf numFmtId="0" fontId="13" fillId="5" borderId="17" xfId="4" applyFill="1" applyBorder="1" applyAlignment="1" applyProtection="1">
      <alignment horizontal="center" vertical="center"/>
      <protection locked="0"/>
    </xf>
    <xf numFmtId="167" fontId="16" fillId="0" borderId="11" xfId="4" applyNumberFormat="1" applyFont="1" applyBorder="1" applyAlignment="1">
      <alignment vertical="center"/>
    </xf>
    <xf numFmtId="167" fontId="16" fillId="0" borderId="12" xfId="4" applyNumberFormat="1" applyFont="1" applyBorder="1" applyAlignment="1">
      <alignment vertical="center"/>
    </xf>
    <xf numFmtId="167" fontId="13" fillId="6" borderId="9" xfId="4" applyNumberFormat="1" applyFill="1" applyBorder="1" applyAlignment="1">
      <alignment horizontal="right" vertical="center"/>
    </xf>
    <xf numFmtId="167" fontId="13" fillId="6" borderId="14" xfId="4" applyNumberFormat="1" applyFill="1" applyBorder="1" applyAlignment="1">
      <alignment horizontal="right" vertical="center"/>
    </xf>
    <xf numFmtId="167" fontId="13" fillId="6" borderId="4" xfId="4" applyNumberFormat="1" applyFill="1" applyBorder="1" applyAlignment="1">
      <alignment horizontal="right" vertical="center"/>
    </xf>
    <xf numFmtId="167" fontId="13" fillId="6" borderId="15" xfId="4" applyNumberFormat="1" applyFill="1" applyBorder="1" applyAlignment="1">
      <alignment horizontal="right" vertical="center"/>
    </xf>
    <xf numFmtId="167" fontId="13" fillId="6" borderId="17" xfId="4" applyNumberFormat="1" applyFill="1" applyBorder="1" applyAlignment="1">
      <alignment horizontal="right" vertical="center"/>
    </xf>
    <xf numFmtId="167" fontId="13" fillId="6" borderId="18" xfId="4" applyNumberFormat="1" applyFill="1" applyBorder="1" applyAlignment="1">
      <alignment horizontal="right" vertical="center"/>
    </xf>
    <xf numFmtId="165" fontId="11" fillId="3" borderId="4" xfId="1" applyNumberFormat="1" applyFont="1" applyFill="1" applyBorder="1" applyAlignment="1" applyProtection="1">
      <alignment horizontal="center" vertical="center"/>
    </xf>
    <xf numFmtId="165" fontId="5" fillId="6" borderId="4" xfId="1" applyNumberFormat="1" applyFont="1" applyFill="1" applyBorder="1" applyAlignment="1" applyProtection="1">
      <alignment horizontal="center" vertical="center"/>
    </xf>
    <xf numFmtId="165" fontId="4" fillId="6" borderId="4" xfId="1" applyNumberFormat="1" applyFont="1" applyFill="1" applyBorder="1" applyAlignment="1" applyProtection="1">
      <alignment horizontal="center" vertical="center"/>
    </xf>
    <xf numFmtId="0" fontId="12" fillId="4" borderId="10" xfId="4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justify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15" fillId="0" borderId="19" xfId="4" applyFont="1" applyBorder="1" applyAlignment="1">
      <alignment horizontal="center" vertical="center"/>
    </xf>
    <xf numFmtId="0" fontId="16" fillId="0" borderId="10" xfId="4" applyFont="1" applyBorder="1" applyAlignment="1">
      <alignment horizontal="right" vertical="center"/>
    </xf>
    <xf numFmtId="0" fontId="16" fillId="0" borderId="11" xfId="4" applyFont="1" applyBorder="1" applyAlignment="1">
      <alignment horizontal="right" vertical="center"/>
    </xf>
  </cellXfs>
  <cellStyles count="5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  <cellStyle name="Normál 3" xfId="4" xr:uid="{DC4DBBF2-2C3C-4C30-A94C-D68BF78F9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view="pageBreakPreview" zoomScaleNormal="100" zoomScaleSheetLayoutView="100" workbookViewId="0">
      <selection activeCell="E25" sqref="E25:F25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67" t="s">
        <v>12</v>
      </c>
      <c r="C2" s="67"/>
      <c r="D2" s="67"/>
      <c r="E2" s="67"/>
      <c r="F2" s="67"/>
    </row>
    <row r="3" spans="1:7" ht="59.25" customHeight="1" x14ac:dyDescent="0.25">
      <c r="B3" s="76" t="s">
        <v>29</v>
      </c>
      <c r="C3" s="76"/>
      <c r="D3" s="76"/>
      <c r="E3" s="76"/>
      <c r="F3" s="76"/>
    </row>
    <row r="4" spans="1:7" s="2" customFormat="1" ht="30" customHeight="1" x14ac:dyDescent="0.25">
      <c r="A4" s="1"/>
      <c r="B4" s="71" t="s">
        <v>0</v>
      </c>
      <c r="C4" s="72"/>
      <c r="D4" s="73"/>
      <c r="E4" s="74"/>
      <c r="F4" s="75"/>
      <c r="G4" s="1"/>
    </row>
    <row r="5" spans="1:7" s="2" customFormat="1" ht="30" customHeight="1" x14ac:dyDescent="0.25">
      <c r="A5" s="1"/>
      <c r="B5" s="71" t="s">
        <v>1</v>
      </c>
      <c r="C5" s="72"/>
      <c r="D5" s="73"/>
      <c r="E5" s="74"/>
      <c r="F5" s="75"/>
      <c r="G5" s="1"/>
    </row>
    <row r="6" spans="1:7" s="2" customFormat="1" ht="30" customHeight="1" x14ac:dyDescent="0.25">
      <c r="A6" s="1"/>
      <c r="B6" s="71" t="s">
        <v>6</v>
      </c>
      <c r="C6" s="72"/>
      <c r="D6" s="73"/>
      <c r="E6" s="74"/>
      <c r="F6" s="75"/>
      <c r="G6" s="1"/>
    </row>
    <row r="7" spans="1:7" s="2" customFormat="1" ht="30" customHeight="1" x14ac:dyDescent="0.25">
      <c r="A7" s="1"/>
      <c r="B7" s="71" t="s">
        <v>7</v>
      </c>
      <c r="C7" s="72"/>
      <c r="D7" s="73"/>
      <c r="E7" s="74"/>
      <c r="F7" s="75"/>
      <c r="G7" s="1"/>
    </row>
    <row r="8" spans="1:7" s="2" customFormat="1" ht="30" customHeight="1" x14ac:dyDescent="0.25">
      <c r="A8" s="1"/>
      <c r="B8" s="71" t="s">
        <v>2</v>
      </c>
      <c r="C8" s="72"/>
      <c r="D8" s="73"/>
      <c r="E8" s="74"/>
      <c r="F8" s="75"/>
      <c r="G8" s="1"/>
    </row>
    <row r="9" spans="1:7" s="2" customFormat="1" ht="30" customHeight="1" x14ac:dyDescent="0.25">
      <c r="A9" s="1"/>
      <c r="B9" s="71" t="s">
        <v>3</v>
      </c>
      <c r="C9" s="72"/>
      <c r="D9" s="73"/>
      <c r="E9" s="74"/>
      <c r="F9" s="75"/>
      <c r="G9" s="1"/>
    </row>
    <row r="10" spans="1:7" s="2" customFormat="1" ht="30" customHeight="1" x14ac:dyDescent="0.25">
      <c r="A10" s="1"/>
      <c r="B10" s="3"/>
      <c r="C10" s="4" t="s">
        <v>4</v>
      </c>
      <c r="D10" s="73"/>
      <c r="E10" s="74"/>
      <c r="F10" s="75"/>
      <c r="G10" s="1"/>
    </row>
    <row r="11" spans="1:7" s="2" customFormat="1" ht="30" customHeight="1" x14ac:dyDescent="0.25">
      <c r="A11" s="1"/>
      <c r="B11" s="3"/>
      <c r="C11" s="4" t="s">
        <v>5</v>
      </c>
      <c r="D11" s="73"/>
      <c r="E11" s="74"/>
      <c r="F11" s="75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51.75" customHeight="1" thickBot="1" x14ac:dyDescent="0.3">
      <c r="A13" s="7"/>
      <c r="B13" s="8" t="s">
        <v>8</v>
      </c>
      <c r="C13" s="68" t="s">
        <v>30</v>
      </c>
      <c r="D13" s="69"/>
      <c r="E13" s="69"/>
      <c r="F13" s="70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11" t="s">
        <v>23</v>
      </c>
      <c r="C15" s="7"/>
      <c r="D15" s="12" t="s">
        <v>9</v>
      </c>
      <c r="E15" s="12" t="s">
        <v>10</v>
      </c>
      <c r="F15" s="12" t="s">
        <v>11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33.950000000000003" customHeight="1" x14ac:dyDescent="0.25">
      <c r="A17" s="7"/>
      <c r="B17" s="26"/>
      <c r="C17" s="27" t="s">
        <v>27</v>
      </c>
      <c r="D17" s="64">
        <f>Részletező!J19</f>
        <v>0</v>
      </c>
      <c r="E17" s="65">
        <f>D17*0.27</f>
        <v>0</v>
      </c>
      <c r="F17" s="63">
        <f>D17+E17</f>
        <v>0</v>
      </c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25.5" hidden="1" customHeight="1" x14ac:dyDescent="0.25">
      <c r="A19" s="7"/>
      <c r="B19" s="26" t="s">
        <v>22</v>
      </c>
      <c r="C19" s="7"/>
      <c r="D19" s="10"/>
      <c r="E19" s="9">
        <f>D19*0.27</f>
        <v>0</v>
      </c>
      <c r="F19" s="9">
        <f>D19+E19</f>
        <v>0</v>
      </c>
      <c r="G19" s="7"/>
    </row>
    <row r="20" spans="1:7" ht="6.95" hidden="1" customHeight="1" x14ac:dyDescent="0.25">
      <c r="A20" s="7"/>
      <c r="B20" s="7"/>
      <c r="C20" s="7"/>
      <c r="D20" s="7"/>
      <c r="E20" s="11"/>
      <c r="F20" s="14"/>
      <c r="G20" s="7"/>
    </row>
    <row r="21" spans="1:7" ht="25.5" hidden="1" customHeight="1" x14ac:dyDescent="0.25">
      <c r="A21" s="7"/>
      <c r="B21" s="11" t="s">
        <v>14</v>
      </c>
      <c r="C21" s="7"/>
      <c r="D21" s="15"/>
      <c r="E21" s="16"/>
      <c r="F21" s="10"/>
      <c r="G21" s="7"/>
    </row>
    <row r="22" spans="1:7" ht="6.95" hidden="1" customHeight="1" x14ac:dyDescent="0.25">
      <c r="A22" s="7"/>
      <c r="B22" s="7"/>
      <c r="C22" s="7"/>
      <c r="D22" s="7"/>
      <c r="E22" s="11"/>
      <c r="F22" s="14"/>
      <c r="G22" s="7"/>
    </row>
    <row r="23" spans="1:7" ht="25.5" hidden="1" customHeight="1" x14ac:dyDescent="0.25">
      <c r="A23" s="7"/>
      <c r="B23" s="11" t="s">
        <v>20</v>
      </c>
      <c r="C23" s="7"/>
      <c r="D23" s="24">
        <f>D17+D19</f>
        <v>0</v>
      </c>
      <c r="E23" s="24">
        <f>D23*0.27</f>
        <v>0</v>
      </c>
      <c r="F23" s="25">
        <f>D23+E23</f>
        <v>0</v>
      </c>
      <c r="G23" s="7"/>
    </row>
    <row r="24" spans="1:7" ht="6.95" hidden="1" customHeight="1" x14ac:dyDescent="0.25">
      <c r="A24" s="7"/>
      <c r="B24" s="7"/>
      <c r="C24" s="7"/>
      <c r="D24" s="7"/>
      <c r="E24" s="11"/>
      <c r="F24" s="14"/>
      <c r="G24" s="7"/>
    </row>
    <row r="25" spans="1:7" ht="31.5" customHeight="1" x14ac:dyDescent="0.25">
      <c r="A25" s="7"/>
      <c r="B25" s="79" t="s">
        <v>25</v>
      </c>
      <c r="C25" s="80"/>
      <c r="D25" s="80"/>
      <c r="E25" s="77" t="s">
        <v>26</v>
      </c>
      <c r="F25" s="78"/>
      <c r="G25" s="7"/>
    </row>
    <row r="26" spans="1:7" ht="22.5" hidden="1" customHeight="1" x14ac:dyDescent="0.25">
      <c r="A26" s="7"/>
      <c r="B26" s="79" t="s">
        <v>15</v>
      </c>
      <c r="C26" s="80"/>
      <c r="D26" s="80"/>
      <c r="E26" s="17">
        <v>60</v>
      </c>
      <c r="F26" s="17" t="s">
        <v>16</v>
      </c>
      <c r="G26" s="7"/>
    </row>
    <row r="27" spans="1:7" ht="6.95" customHeight="1" x14ac:dyDescent="0.25">
      <c r="A27" s="7"/>
      <c r="B27" s="18"/>
      <c r="C27" s="19"/>
      <c r="D27" s="19"/>
      <c r="E27" s="20"/>
      <c r="F27" s="21"/>
      <c r="G27" s="7"/>
    </row>
    <row r="28" spans="1:7" ht="35.25" customHeight="1" x14ac:dyDescent="0.25">
      <c r="A28" s="7"/>
      <c r="B28" s="83" t="s">
        <v>24</v>
      </c>
      <c r="C28" s="83"/>
      <c r="D28" s="83"/>
      <c r="E28" s="83"/>
      <c r="F28" s="83"/>
      <c r="G28" s="7"/>
    </row>
    <row r="29" spans="1:7" ht="17.25" hidden="1" x14ac:dyDescent="0.25">
      <c r="A29" s="7"/>
      <c r="B29" s="19"/>
      <c r="C29" s="84" t="s">
        <v>21</v>
      </c>
      <c r="D29" s="84"/>
      <c r="E29" s="84"/>
      <c r="F29" s="22" t="s">
        <v>17</v>
      </c>
      <c r="G29" s="7"/>
    </row>
    <row r="30" spans="1:7" ht="31.5" hidden="1" customHeight="1" x14ac:dyDescent="0.25">
      <c r="A30" s="7"/>
      <c r="B30" s="19"/>
      <c r="C30" s="85"/>
      <c r="D30" s="85"/>
      <c r="E30" s="85"/>
      <c r="F30" s="23"/>
      <c r="G30" s="7"/>
    </row>
    <row r="31" spans="1:7" ht="6.95" customHeight="1" x14ac:dyDescent="0.25">
      <c r="A31" s="7"/>
      <c r="B31" s="19"/>
      <c r="C31" s="13"/>
      <c r="D31" s="13"/>
      <c r="E31" s="13"/>
      <c r="F31" s="19"/>
      <c r="G31" s="7"/>
    </row>
    <row r="32" spans="1:7" ht="61.5" customHeight="1" x14ac:dyDescent="0.25">
      <c r="A32" s="7"/>
      <c r="B32" s="86" t="s">
        <v>18</v>
      </c>
      <c r="C32" s="87"/>
      <c r="D32" s="87"/>
      <c r="E32" s="87"/>
      <c r="F32" s="88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ht="69.75" customHeight="1" x14ac:dyDescent="0.25">
      <c r="A34" s="7"/>
      <c r="B34" s="89" t="s">
        <v>19</v>
      </c>
      <c r="C34" s="90"/>
      <c r="D34" s="90"/>
      <c r="E34" s="90"/>
      <c r="F34" s="91"/>
      <c r="G34" s="7"/>
    </row>
    <row r="35" spans="1:7" ht="6.95" customHeight="1" x14ac:dyDescent="0.25">
      <c r="A35" s="7"/>
      <c r="B35" s="7"/>
      <c r="C35" s="7"/>
      <c r="D35" s="7"/>
      <c r="E35" s="11"/>
      <c r="F35" s="7"/>
      <c r="G35" s="7"/>
    </row>
    <row r="36" spans="1:7" ht="17.25" x14ac:dyDescent="0.25">
      <c r="A36" s="7"/>
      <c r="B36" s="92" t="s">
        <v>28</v>
      </c>
      <c r="C36" s="92"/>
      <c r="D36" s="7"/>
      <c r="E36" s="93"/>
      <c r="F36" s="93"/>
      <c r="G36" s="7"/>
    </row>
    <row r="37" spans="1:7" ht="17.25" x14ac:dyDescent="0.25">
      <c r="A37" s="7"/>
      <c r="B37" s="7"/>
      <c r="C37" s="28"/>
      <c r="D37" s="7"/>
      <c r="E37" s="14"/>
      <c r="F37" s="14"/>
      <c r="G37" s="7"/>
    </row>
    <row r="38" spans="1:7" ht="40.5" customHeight="1" x14ac:dyDescent="0.25">
      <c r="A38" s="7"/>
      <c r="B38" s="7"/>
      <c r="C38" s="7"/>
      <c r="D38" s="7"/>
      <c r="E38" s="81" t="s">
        <v>13</v>
      </c>
      <c r="F38" s="82"/>
      <c r="G38" s="7"/>
    </row>
    <row r="39" spans="1:7" ht="3" customHeight="1" x14ac:dyDescent="0.25"/>
  </sheetData>
  <sheetProtection algorithmName="SHA-512" hashValue="7+zDil8o60JzbLlGu3RAjdkmELlv2SOkwl5lakkXXeTY34b5pJX+zTGjMgngG7IpK+3/afgEiLxGmy9OWh/iig==" saltValue="d9fhplIzN7lFhJivUi3QgA==" spinCount="100000" sheet="1" selectLockedCells="1"/>
  <mergeCells count="28">
    <mergeCell ref="D10:F10"/>
    <mergeCell ref="E25:F25"/>
    <mergeCell ref="B25:D25"/>
    <mergeCell ref="E38:F38"/>
    <mergeCell ref="B26:D26"/>
    <mergeCell ref="B28:F28"/>
    <mergeCell ref="C29:E29"/>
    <mergeCell ref="C30:E30"/>
    <mergeCell ref="B32:F32"/>
    <mergeCell ref="B34:F34"/>
    <mergeCell ref="B36:C36"/>
    <mergeCell ref="E36:F36"/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95" orientation="portrait" horizontalDpi="4294967293" r:id="rId1"/>
  <ignoredErrors>
    <ignoredError sqref="D17:F1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DA1FC-2AD7-4C06-B7B1-C2E996D46290}">
  <sheetPr>
    <pageSetUpPr fitToPage="1"/>
  </sheetPr>
  <dimension ref="A1:K19"/>
  <sheetViews>
    <sheetView tabSelected="1" view="pageBreakPreview" zoomScale="115" zoomScaleNormal="100" zoomScaleSheetLayoutView="115" workbookViewId="0">
      <selection activeCell="G15" sqref="G15"/>
    </sheetView>
  </sheetViews>
  <sheetFormatPr defaultRowHeight="15" x14ac:dyDescent="0.25"/>
  <cols>
    <col min="1" max="1" width="9.140625" style="33"/>
    <col min="2" max="2" width="8.42578125" style="34" bestFit="1" customWidth="1"/>
    <col min="3" max="3" width="16.140625" style="33" bestFit="1" customWidth="1"/>
    <col min="4" max="4" width="14.42578125" style="34" customWidth="1"/>
    <col min="5" max="5" width="19.5703125" style="34" bestFit="1" customWidth="1"/>
    <col min="6" max="6" width="12.7109375" style="34" bestFit="1" customWidth="1"/>
    <col min="7" max="7" width="13.85546875" style="34" bestFit="1" customWidth="1"/>
    <col min="8" max="11" width="15.7109375" style="33" customWidth="1"/>
    <col min="12" max="16384" width="9.140625" style="33"/>
  </cols>
  <sheetData>
    <row r="1" spans="1:11" ht="41.25" customHeight="1" thickBot="1" x14ac:dyDescent="0.3">
      <c r="A1" s="94" t="s">
        <v>68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45.75" thickBot="1" x14ac:dyDescent="0.3">
      <c r="A2" s="29" t="s">
        <v>31</v>
      </c>
      <c r="B2" s="30" t="s">
        <v>32</v>
      </c>
      <c r="C2" s="30" t="s">
        <v>33</v>
      </c>
      <c r="D2" s="31" t="s">
        <v>69</v>
      </c>
      <c r="E2" s="31" t="s">
        <v>70</v>
      </c>
      <c r="F2" s="32" t="s">
        <v>34</v>
      </c>
      <c r="G2" s="66" t="s">
        <v>71</v>
      </c>
      <c r="H2" s="31" t="s">
        <v>73</v>
      </c>
      <c r="I2" s="31" t="s">
        <v>35</v>
      </c>
      <c r="J2" s="31" t="s">
        <v>74</v>
      </c>
      <c r="K2" s="32" t="s">
        <v>75</v>
      </c>
    </row>
    <row r="3" spans="1:11" x14ac:dyDescent="0.25">
      <c r="A3" s="47" t="s">
        <v>36</v>
      </c>
      <c r="B3" s="48">
        <v>7</v>
      </c>
      <c r="C3" s="49" t="s">
        <v>37</v>
      </c>
      <c r="D3" s="48">
        <v>50.94</v>
      </c>
      <c r="E3" s="50">
        <v>3.51</v>
      </c>
      <c r="F3" s="51">
        <f t="shared" ref="F3:F18" si="0">ROUND(D3*E3,0)</f>
        <v>179</v>
      </c>
      <c r="G3" s="40"/>
      <c r="H3" s="52"/>
      <c r="I3" s="52"/>
      <c r="J3" s="57">
        <f>H3+I3</f>
        <v>0</v>
      </c>
      <c r="K3" s="58">
        <f>ROUND(J3*1.27,0)</f>
        <v>0</v>
      </c>
    </row>
    <row r="4" spans="1:11" x14ac:dyDescent="0.25">
      <c r="A4" s="35" t="s">
        <v>38</v>
      </c>
      <c r="B4" s="36">
        <v>7</v>
      </c>
      <c r="C4" s="45" t="s">
        <v>39</v>
      </c>
      <c r="D4" s="36">
        <v>51.76</v>
      </c>
      <c r="E4" s="37">
        <v>3.44</v>
      </c>
      <c r="F4" s="38">
        <f t="shared" si="0"/>
        <v>178</v>
      </c>
      <c r="G4" s="39"/>
      <c r="H4" s="52"/>
      <c r="I4" s="52"/>
      <c r="J4" s="59">
        <f t="shared" ref="J4:J18" si="1">H4+I4</f>
        <v>0</v>
      </c>
      <c r="K4" s="60">
        <f t="shared" ref="K4:K18" si="2">ROUND(J4*1.27,0)</f>
        <v>0</v>
      </c>
    </row>
    <row r="5" spans="1:11" x14ac:dyDescent="0.25">
      <c r="A5" s="35" t="s">
        <v>40</v>
      </c>
      <c r="B5" s="36">
        <v>3</v>
      </c>
      <c r="C5" s="45" t="s">
        <v>41</v>
      </c>
      <c r="D5" s="36">
        <v>39.08</v>
      </c>
      <c r="E5" s="37">
        <v>3.47</v>
      </c>
      <c r="F5" s="38">
        <f t="shared" si="0"/>
        <v>136</v>
      </c>
      <c r="G5" s="39"/>
      <c r="H5" s="52"/>
      <c r="I5" s="52"/>
      <c r="J5" s="59">
        <f t="shared" si="1"/>
        <v>0</v>
      </c>
      <c r="K5" s="60">
        <f t="shared" si="2"/>
        <v>0</v>
      </c>
    </row>
    <row r="6" spans="1:11" x14ac:dyDescent="0.25">
      <c r="A6" s="35" t="s">
        <v>42</v>
      </c>
      <c r="B6" s="36">
        <v>3</v>
      </c>
      <c r="C6" s="45" t="s">
        <v>43</v>
      </c>
      <c r="D6" s="36">
        <v>39.18</v>
      </c>
      <c r="E6" s="37">
        <v>3.47</v>
      </c>
      <c r="F6" s="38">
        <f t="shared" si="0"/>
        <v>136</v>
      </c>
      <c r="G6" s="39"/>
      <c r="H6" s="52"/>
      <c r="I6" s="52"/>
      <c r="J6" s="59">
        <f t="shared" si="1"/>
        <v>0</v>
      </c>
      <c r="K6" s="60">
        <f t="shared" si="2"/>
        <v>0</v>
      </c>
    </row>
    <row r="7" spans="1:11" x14ac:dyDescent="0.25">
      <c r="A7" s="35" t="s">
        <v>44</v>
      </c>
      <c r="B7" s="36">
        <v>1</v>
      </c>
      <c r="C7" s="45" t="s">
        <v>45</v>
      </c>
      <c r="D7" s="36">
        <v>39.18</v>
      </c>
      <c r="E7" s="37">
        <v>3.47</v>
      </c>
      <c r="F7" s="38">
        <f t="shared" si="0"/>
        <v>136</v>
      </c>
      <c r="G7" s="39"/>
      <c r="H7" s="52"/>
      <c r="I7" s="52"/>
      <c r="J7" s="59">
        <f t="shared" si="1"/>
        <v>0</v>
      </c>
      <c r="K7" s="60">
        <f t="shared" si="2"/>
        <v>0</v>
      </c>
    </row>
    <row r="8" spans="1:11" x14ac:dyDescent="0.25">
      <c r="A8" s="35" t="s">
        <v>46</v>
      </c>
      <c r="B8" s="36">
        <v>1</v>
      </c>
      <c r="C8" s="45" t="s">
        <v>47</v>
      </c>
      <c r="D8" s="36">
        <v>39.18</v>
      </c>
      <c r="E8" s="37">
        <v>3.47</v>
      </c>
      <c r="F8" s="38">
        <f t="shared" si="0"/>
        <v>136</v>
      </c>
      <c r="G8" s="39"/>
      <c r="H8" s="52"/>
      <c r="I8" s="52"/>
      <c r="J8" s="59">
        <f t="shared" si="1"/>
        <v>0</v>
      </c>
      <c r="K8" s="60">
        <f t="shared" si="2"/>
        <v>0</v>
      </c>
    </row>
    <row r="9" spans="1:11" x14ac:dyDescent="0.25">
      <c r="A9" s="35" t="s">
        <v>48</v>
      </c>
      <c r="B9" s="36">
        <v>5</v>
      </c>
      <c r="C9" s="45" t="s">
        <v>49</v>
      </c>
      <c r="D9" s="36">
        <v>45.6</v>
      </c>
      <c r="E9" s="37">
        <v>3.47</v>
      </c>
      <c r="F9" s="38">
        <f t="shared" si="0"/>
        <v>158</v>
      </c>
      <c r="G9" s="39"/>
      <c r="H9" s="52"/>
      <c r="I9" s="52"/>
      <c r="J9" s="59">
        <f t="shared" si="1"/>
        <v>0</v>
      </c>
      <c r="K9" s="60">
        <f t="shared" si="2"/>
        <v>0</v>
      </c>
    </row>
    <row r="10" spans="1:11" x14ac:dyDescent="0.25">
      <c r="A10" s="35" t="s">
        <v>50</v>
      </c>
      <c r="B10" s="36">
        <v>5</v>
      </c>
      <c r="C10" s="45" t="s">
        <v>51</v>
      </c>
      <c r="D10" s="36">
        <v>45.28</v>
      </c>
      <c r="E10" s="37">
        <v>3.47</v>
      </c>
      <c r="F10" s="38">
        <f t="shared" si="0"/>
        <v>157</v>
      </c>
      <c r="G10" s="39"/>
      <c r="H10" s="52"/>
      <c r="I10" s="52"/>
      <c r="J10" s="59">
        <f t="shared" si="1"/>
        <v>0</v>
      </c>
      <c r="K10" s="60">
        <f t="shared" si="2"/>
        <v>0</v>
      </c>
    </row>
    <row r="11" spans="1:11" x14ac:dyDescent="0.25">
      <c r="A11" s="35" t="s">
        <v>52</v>
      </c>
      <c r="B11" s="36">
        <v>4</v>
      </c>
      <c r="C11" s="45" t="s">
        <v>53</v>
      </c>
      <c r="D11" s="36">
        <v>40.909999999999997</v>
      </c>
      <c r="E11" s="37">
        <v>3.3</v>
      </c>
      <c r="F11" s="38">
        <f t="shared" si="0"/>
        <v>135</v>
      </c>
      <c r="G11" s="39"/>
      <c r="H11" s="52"/>
      <c r="I11" s="52"/>
      <c r="J11" s="59">
        <f t="shared" si="1"/>
        <v>0</v>
      </c>
      <c r="K11" s="60">
        <f t="shared" si="2"/>
        <v>0</v>
      </c>
    </row>
    <row r="12" spans="1:11" x14ac:dyDescent="0.25">
      <c r="A12" s="35" t="s">
        <v>54</v>
      </c>
      <c r="B12" s="36">
        <v>4</v>
      </c>
      <c r="C12" s="45" t="s">
        <v>55</v>
      </c>
      <c r="D12" s="36">
        <v>40.909999999999997</v>
      </c>
      <c r="E12" s="37">
        <v>3.3</v>
      </c>
      <c r="F12" s="38">
        <f t="shared" si="0"/>
        <v>135</v>
      </c>
      <c r="G12" s="39"/>
      <c r="H12" s="52"/>
      <c r="I12" s="52"/>
      <c r="J12" s="59">
        <f t="shared" si="1"/>
        <v>0</v>
      </c>
      <c r="K12" s="60">
        <f t="shared" si="2"/>
        <v>0</v>
      </c>
    </row>
    <row r="13" spans="1:11" x14ac:dyDescent="0.25">
      <c r="A13" s="35" t="s">
        <v>56</v>
      </c>
      <c r="B13" s="36">
        <v>6</v>
      </c>
      <c r="C13" s="45" t="s">
        <v>57</v>
      </c>
      <c r="D13" s="37">
        <v>40.909999999999997</v>
      </c>
      <c r="E13" s="37">
        <v>3.3</v>
      </c>
      <c r="F13" s="38">
        <f t="shared" si="0"/>
        <v>135</v>
      </c>
      <c r="G13" s="39"/>
      <c r="H13" s="52"/>
      <c r="I13" s="52"/>
      <c r="J13" s="59">
        <f t="shared" si="1"/>
        <v>0</v>
      </c>
      <c r="K13" s="60">
        <f t="shared" si="2"/>
        <v>0</v>
      </c>
    </row>
    <row r="14" spans="1:11" x14ac:dyDescent="0.25">
      <c r="A14" s="35" t="s">
        <v>58</v>
      </c>
      <c r="B14" s="36">
        <v>6</v>
      </c>
      <c r="C14" s="45" t="s">
        <v>59</v>
      </c>
      <c r="D14" s="36">
        <v>40.909999999999997</v>
      </c>
      <c r="E14" s="37">
        <v>3.3</v>
      </c>
      <c r="F14" s="38">
        <f t="shared" si="0"/>
        <v>135</v>
      </c>
      <c r="G14" s="39"/>
      <c r="H14" s="52"/>
      <c r="I14" s="52"/>
      <c r="J14" s="59">
        <f t="shared" si="1"/>
        <v>0</v>
      </c>
      <c r="K14" s="60">
        <f t="shared" si="2"/>
        <v>0</v>
      </c>
    </row>
    <row r="15" spans="1:11" x14ac:dyDescent="0.25">
      <c r="A15" s="35" t="s">
        <v>60</v>
      </c>
      <c r="B15" s="36">
        <v>8</v>
      </c>
      <c r="C15" s="45" t="s">
        <v>61</v>
      </c>
      <c r="D15" s="36">
        <v>40.090000000000003</v>
      </c>
      <c r="E15" s="37">
        <v>3.57</v>
      </c>
      <c r="F15" s="38">
        <f t="shared" si="0"/>
        <v>143</v>
      </c>
      <c r="G15" s="39"/>
      <c r="H15" s="52"/>
      <c r="I15" s="52"/>
      <c r="J15" s="59">
        <f t="shared" si="1"/>
        <v>0</v>
      </c>
      <c r="K15" s="60">
        <f t="shared" si="2"/>
        <v>0</v>
      </c>
    </row>
    <row r="16" spans="1:11" x14ac:dyDescent="0.25">
      <c r="A16" s="35" t="s">
        <v>62</v>
      </c>
      <c r="B16" s="36">
        <v>8</v>
      </c>
      <c r="C16" s="45" t="s">
        <v>63</v>
      </c>
      <c r="D16" s="36">
        <v>52.37</v>
      </c>
      <c r="E16" s="37">
        <v>3.35</v>
      </c>
      <c r="F16" s="38">
        <f t="shared" si="0"/>
        <v>175</v>
      </c>
      <c r="G16" s="39"/>
      <c r="H16" s="52"/>
      <c r="I16" s="52"/>
      <c r="J16" s="59">
        <f t="shared" si="1"/>
        <v>0</v>
      </c>
      <c r="K16" s="60">
        <f t="shared" si="2"/>
        <v>0</v>
      </c>
    </row>
    <row r="17" spans="1:11" x14ac:dyDescent="0.25">
      <c r="A17" s="35" t="s">
        <v>64</v>
      </c>
      <c r="B17" s="36">
        <v>2</v>
      </c>
      <c r="C17" s="45" t="s">
        <v>65</v>
      </c>
      <c r="D17" s="36">
        <v>41.73</v>
      </c>
      <c r="E17" s="37">
        <v>3.6</v>
      </c>
      <c r="F17" s="38">
        <f t="shared" si="0"/>
        <v>150</v>
      </c>
      <c r="G17" s="53"/>
      <c r="H17" s="52"/>
      <c r="I17" s="52"/>
      <c r="J17" s="59">
        <f t="shared" si="1"/>
        <v>0</v>
      </c>
      <c r="K17" s="60">
        <f t="shared" si="2"/>
        <v>0</v>
      </c>
    </row>
    <row r="18" spans="1:11" ht="15.75" thickBot="1" x14ac:dyDescent="0.3">
      <c r="A18" s="41" t="s">
        <v>66</v>
      </c>
      <c r="B18" s="42">
        <v>2</v>
      </c>
      <c r="C18" s="46" t="s">
        <v>67</v>
      </c>
      <c r="D18" s="42">
        <v>40.67</v>
      </c>
      <c r="E18" s="43">
        <v>3.6</v>
      </c>
      <c r="F18" s="44">
        <f t="shared" si="0"/>
        <v>146</v>
      </c>
      <c r="G18" s="54"/>
      <c r="H18" s="52"/>
      <c r="I18" s="52"/>
      <c r="J18" s="61">
        <f t="shared" si="1"/>
        <v>0</v>
      </c>
      <c r="K18" s="62">
        <f t="shared" si="2"/>
        <v>0</v>
      </c>
    </row>
    <row r="19" spans="1:11" ht="30.75" customHeight="1" thickBot="1" x14ac:dyDescent="0.3">
      <c r="G19" s="95" t="s">
        <v>72</v>
      </c>
      <c r="H19" s="96"/>
      <c r="I19" s="96"/>
      <c r="J19" s="55">
        <f>SUM(J3:J18)</f>
        <v>0</v>
      </c>
      <c r="K19" s="56">
        <f>SUM(K3:K18)</f>
        <v>0</v>
      </c>
    </row>
  </sheetData>
  <sheetProtection algorithmName="SHA-512" hashValue="s4sc+56yW1FmsaiIhqzYWishQ+edlgaB6Nb49VOf3LhzTALeTuB3qOY38X3aNvCHy7dGRrYsmXR6ktSCyLvXRw==" saltValue="CSLZ2X2x6PsqTIUU2XEQnQ==" spinCount="100000" sheet="1" selectLockedCells="1"/>
  <mergeCells count="2">
    <mergeCell ref="A1:K1"/>
    <mergeCell ref="G19:I19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8" fitToHeight="0" orientation="landscape" r:id="rId1"/>
  <ignoredErrors>
    <ignoredError sqref="J3:K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Ajánlati lap</vt:lpstr>
      <vt:lpstr>Részletező</vt:lpstr>
      <vt:lpstr>'Ajánlati lap'!Nyomtatási_terület</vt:lpstr>
      <vt:lpstr>Részletező!Nyomtatási_terület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Kovács Gábor Ferenc</cp:lastModifiedBy>
  <cp:lastPrinted>2026-10-01T07:06:27Z</cp:lastPrinted>
  <dcterms:created xsi:type="dcterms:W3CDTF">2015-02-26T17:28:41Z</dcterms:created>
  <dcterms:modified xsi:type="dcterms:W3CDTF">2026-10-01T07:43:36Z</dcterms:modified>
</cp:coreProperties>
</file>