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2026_Bölcsőde_klíma\00_AF\"/>
    </mc:Choice>
  </mc:AlternateContent>
  <xr:revisionPtr revIDLastSave="0" documentId="8_{F5F7BAA0-C319-4DCA-82B4-23AE006A062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jánlati lap" sheetId="1" r:id="rId1"/>
    <sheet name="Részletező" sheetId="3" r:id="rId2"/>
  </sheets>
  <definedNames>
    <definedName name="_xlnm.Print_Area" localSheetId="0">'Ajánlati lap'!$A$1:$G$39</definedName>
    <definedName name="_xlnm.Print_Area" localSheetId="1">Részletező!$A$1:$K$13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3" l="1"/>
  <c r="K6" i="3" s="1"/>
  <c r="F6" i="3"/>
  <c r="J5" i="3"/>
  <c r="K5" i="3" s="1"/>
  <c r="F5" i="3"/>
  <c r="J10" i="3"/>
  <c r="K10" i="3" s="1"/>
  <c r="F10" i="3"/>
  <c r="J9" i="3"/>
  <c r="K9" i="3" s="1"/>
  <c r="F9" i="3"/>
  <c r="J12" i="3"/>
  <c r="K12" i="3" s="1"/>
  <c r="F12" i="3"/>
  <c r="J11" i="3"/>
  <c r="K11" i="3" s="1"/>
  <c r="F11" i="3"/>
  <c r="J4" i="3"/>
  <c r="K4" i="3" s="1"/>
  <c r="F4" i="3"/>
  <c r="J3" i="3"/>
  <c r="K3" i="3" s="1"/>
  <c r="F3" i="3"/>
  <c r="J8" i="3"/>
  <c r="K8" i="3" s="1"/>
  <c r="F8" i="3"/>
  <c r="J7" i="3"/>
  <c r="K7" i="3" s="1"/>
  <c r="F7" i="3"/>
  <c r="K13" i="3" l="1"/>
  <c r="J13" i="3"/>
  <c r="D17" i="1" s="1"/>
  <c r="D23" i="1" s="1"/>
  <c r="E19" i="1"/>
  <c r="F19" i="1" s="1"/>
  <c r="E17" i="1"/>
  <c r="F17" i="1" l="1"/>
  <c r="E23" i="1"/>
  <c r="F23" i="1" s="1"/>
</calcChain>
</file>

<file path=xl/sharedStrings.xml><?xml version="1.0" encoding="utf-8"?>
<sst xmlns="http://schemas.openxmlformats.org/spreadsheetml/2006/main" count="66" uniqueCount="65">
  <si>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</si>
  <si>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</si>
  <si>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</si>
  <si>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</si>
  <si>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</si>
  <si>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</si>
  <si>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Ajánlattevő adószáma:</t>
  </si>
  <si>
    <t>Ajánlattevő bankszámlaszáma:</t>
  </si>
  <si>
    <t>Tárgy:</t>
  </si>
  <si>
    <t>Nettó</t>
  </si>
  <si>
    <t>27 % ÁFA</t>
  </si>
  <si>
    <t>Bruttó</t>
  </si>
  <si>
    <t>AJÁNLATI LAP - ÁRAJÁNLAT</t>
  </si>
  <si>
    <t>Aláírás
(Ajánlattevő)</t>
  </si>
  <si>
    <r>
      <t>Előleg igény</t>
    </r>
    <r>
      <rPr>
        <sz val="13"/>
        <rFont val="Calibri"/>
        <family val="2"/>
        <charset val="238"/>
        <scheme val="minor"/>
      </rPr>
      <t xml:space="preserve"> (összeg)</t>
    </r>
  </si>
  <si>
    <t>Jótállás időtartama</t>
  </si>
  <si>
    <t>hónap</t>
  </si>
  <si>
    <t>Nettó összege eFt</t>
  </si>
  <si>
    <t>Megjegyzés:</t>
  </si>
  <si>
    <r>
      <rPr>
        <b/>
        <u/>
        <sz val="13"/>
        <rFont val="Calibri"/>
        <family val="2"/>
        <charset val="238"/>
        <scheme val="minor"/>
      </rPr>
      <t>TELJESSÉGI NYILATKOZAT:</t>
    </r>
    <r>
      <rPr>
        <sz val="13"/>
        <rFont val="Calibri"/>
        <family val="2"/>
        <charset val="238"/>
        <scheme val="minor"/>
      </rPr>
      <t xml:space="preserve"> Ajánlatomat az ajánlatkérés keretében kiadott dokumentumokban foglalt tartalmak megismerését követően, a feladatok megvalósításához, szükséges minden költségre figyelemmel tettem.
Ajánlatomat a benyújtástól számított 60. napig tartom érvényben. </t>
    </r>
  </si>
  <si>
    <t>Ajánlati ár MINDÖSSZESEN:</t>
  </si>
  <si>
    <t>Kivitelezési feladat megnevezése, helye:</t>
  </si>
  <si>
    <r>
      <t>tetőhéjalás cseréje</t>
    </r>
    <r>
      <rPr>
        <b/>
        <sz val="13"/>
        <color rgb="FFFF0000"/>
        <rFont val="Calibri"/>
        <family val="2"/>
        <charset val="238"/>
        <scheme val="minor"/>
      </rPr>
      <t xml:space="preserve"> (OPCIÓ)</t>
    </r>
  </si>
  <si>
    <t>Vállalási ár:</t>
  </si>
  <si>
    <t>Nyilatkozom, hogy a kivitelezési feladatok ellátásához szükséges szakmai preferenciákkal és jogosultsággal rendelkezem.</t>
  </si>
  <si>
    <r>
      <t>2026.</t>
    </r>
    <r>
      <rPr>
        <sz val="13"/>
        <rFont val="Calibri"/>
        <family val="2"/>
        <charset val="238"/>
        <scheme val="minor"/>
      </rPr>
      <t xml:space="preserve"> ……………………………..</t>
    </r>
  </si>
  <si>
    <t>Kivitelezési feladatok</t>
  </si>
  <si>
    <t>Oroszlányi bölcsőde épületébe split klímaberendezések telepítés kivitelezési munkáira</t>
  </si>
  <si>
    <r>
      <t xml:space="preserve">Önkormányzati Szociális Szolgálat Bölcsőde épületébe </t>
    </r>
    <r>
      <rPr>
        <b/>
        <sz val="13"/>
        <rFont val="Calibri"/>
        <family val="2"/>
        <charset val="238"/>
        <scheme val="minor"/>
      </rPr>
      <t>split klímaberendezések telepítés</t>
    </r>
    <r>
      <rPr>
        <sz val="13"/>
        <rFont val="Calibri"/>
        <family val="2"/>
        <charset val="238"/>
        <scheme val="minor"/>
      </rPr>
      <t xml:space="preserve"> kivitelezési munkálatai</t>
    </r>
  </si>
  <si>
    <t>Sorszám</t>
  </si>
  <si>
    <t>Prioritás</t>
  </si>
  <si>
    <t>Szoba száma</t>
  </si>
  <si>
    <t>Légköbméter
(m3)</t>
  </si>
  <si>
    <t>Munka díj
(nettó Ft)</t>
  </si>
  <si>
    <t>3.</t>
  </si>
  <si>
    <t>3. csoport szoba</t>
  </si>
  <si>
    <t>4.</t>
  </si>
  <si>
    <t>4. csoport szoba</t>
  </si>
  <si>
    <t>5.</t>
  </si>
  <si>
    <t>5. csoport szoba</t>
  </si>
  <si>
    <t>6.</t>
  </si>
  <si>
    <t>6. csoport szoba</t>
  </si>
  <si>
    <t>7.</t>
  </si>
  <si>
    <t>7. csoport szoba</t>
  </si>
  <si>
    <t>8.</t>
  </si>
  <si>
    <t>8. csoport szoba</t>
  </si>
  <si>
    <t>9.</t>
  </si>
  <si>
    <t>9. csoport szoba</t>
  </si>
  <si>
    <t>10.</t>
  </si>
  <si>
    <t>10. csoport szoba</t>
  </si>
  <si>
    <t>15.</t>
  </si>
  <si>
    <t>15. csoport szoba</t>
  </si>
  <si>
    <t>16.</t>
  </si>
  <si>
    <t>16. csoport szoba</t>
  </si>
  <si>
    <t>Oroszlányi bölcsőde épületébe split klímaberendezések telepítése</t>
  </si>
  <si>
    <t>Hasznos alapterület
(m2)</t>
  </si>
  <si>
    <t>Átlagos
belmagasság
(m)</t>
  </si>
  <si>
    <t>Split klíma
hűtőteljesítm.
(kW)</t>
  </si>
  <si>
    <t>MINDÖSSZESEN:</t>
  </si>
  <si>
    <t>Anyagköltség
(nettó Ft)</t>
  </si>
  <si>
    <t>Nettó
összesen</t>
  </si>
  <si>
    <t>Bruttó
összesen</t>
  </si>
  <si>
    <t>Kelt : 2026. november ……</t>
  </si>
  <si>
    <r>
      <t>Vállalt véghatáridő</t>
    </r>
    <r>
      <rPr>
        <sz val="13"/>
        <rFont val="Calibri"/>
        <family val="2"/>
        <charset val="238"/>
        <scheme val="minor"/>
      </rPr>
      <t xml:space="preserve"> (legkésőbb 2026. 12. 10.)</t>
    </r>
    <r>
      <rPr>
        <b/>
        <sz val="13"/>
        <rFont val="Calibri"/>
        <family val="2"/>
        <charset val="238"/>
        <scheme val="minor"/>
      </rPr>
      <t>:</t>
    </r>
  </si>
  <si>
    <t>5 opc.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</si>
</sst>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H_U_F_-;\-* #,##0.00\ _H_U_F_-;_-* &quot;-&quot;??\ _H_U_F_-;_-@_-"/>
    <numFmt numFmtId="165" formatCode="_-* #,##0\ [$Ft-40E]_-;\-* #,##0\ [$Ft-40E]_-;_-* &quot;-&quot;??\ [$Ft-40E]_-;_-@_-"/>
    <numFmt numFmtId="166" formatCode="_-* #,##0\ _H_U_F_-;\-* #,##0\ _H_U_F_-;_-* &quot;-&quot;??\ _H_U_F_-;_-@_-"/>
    <numFmt numFmtId="167" formatCode="#,##0\ &quot;Ft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u/>
      <sz val="13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rgb="FF0070C0"/>
      <name val="Calibri"/>
      <family val="2"/>
      <charset val="238"/>
      <scheme val="minor"/>
    </font>
    <font>
      <b/>
      <i/>
      <sz val="11"/>
      <color rgb="FF0070C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3" fillId="0" borderId="0"/>
  </cellStyleXfs>
  <cellXfs count="116">
    <xf numFmtId="0" fontId="0" fillId="0" borderId="0" xfId="0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165" fontId="4" fillId="0" borderId="4" xfId="1" applyNumberFormat="1" applyFont="1" applyBorder="1" applyAlignment="1" applyProtection="1">
      <alignment horizontal="center" vertical="center"/>
    </xf>
    <xf numFmtId="165" fontId="4" fillId="2" borderId="4" xfId="1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6" fontId="5" fillId="0" borderId="0" xfId="1" applyNumberFormat="1" applyFont="1" applyBorder="1" applyAlignment="1" applyProtection="1">
      <alignment horizontal="center" vertical="center"/>
    </xf>
    <xf numFmtId="166" fontId="4" fillId="0" borderId="0" xfId="1" applyNumberFormat="1" applyFont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165" fontId="4" fillId="2" borderId="4" xfId="0" applyNumberFormat="1" applyFont="1" applyFill="1" applyBorder="1" applyAlignment="1" applyProtection="1">
      <alignment horizontal="left" vertical="center" wrapText="1"/>
      <protection locked="0"/>
    </xf>
    <xf numFmtId="165" fontId="5" fillId="0" borderId="4" xfId="1" applyNumberFormat="1" applyFont="1" applyBorder="1" applyAlignment="1" applyProtection="1">
      <alignment horizontal="center" vertical="center"/>
    </xf>
    <xf numFmtId="165" fontId="7" fillId="0" borderId="4" xfId="1" applyNumberFormat="1" applyFont="1" applyBorder="1" applyAlignment="1" applyProtection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12" fillId="4" borderId="10" xfId="4" applyFont="1" applyFill="1" applyBorder="1" applyAlignment="1">
      <alignment horizontal="center" vertical="center"/>
    </xf>
    <xf numFmtId="0" fontId="12" fillId="4" borderId="11" xfId="4" applyFont="1" applyFill="1" applyBorder="1" applyAlignment="1">
      <alignment horizontal="center" vertical="center"/>
    </xf>
    <xf numFmtId="0" fontId="12" fillId="4" borderId="11" xfId="4" applyFont="1" applyFill="1" applyBorder="1" applyAlignment="1">
      <alignment horizontal="center" vertical="center" wrapText="1"/>
    </xf>
    <xf numFmtId="0" fontId="12" fillId="4" borderId="12" xfId="4" applyFont="1" applyFill="1" applyBorder="1" applyAlignment="1">
      <alignment horizontal="center" vertical="center" wrapText="1"/>
    </xf>
    <xf numFmtId="0" fontId="13" fillId="0" borderId="0" xfId="4" applyAlignment="1">
      <alignment vertical="center"/>
    </xf>
    <xf numFmtId="0" fontId="13" fillId="0" borderId="0" xfId="4" applyAlignment="1">
      <alignment horizontal="center" vertical="center"/>
    </xf>
    <xf numFmtId="0" fontId="13" fillId="0" borderId="13" xfId="4" applyBorder="1" applyAlignment="1">
      <alignment horizontal="center" vertical="center"/>
    </xf>
    <xf numFmtId="0" fontId="13" fillId="0" borderId="4" xfId="4" applyBorder="1" applyAlignment="1">
      <alignment horizontal="center" vertical="center"/>
    </xf>
    <xf numFmtId="0" fontId="14" fillId="0" borderId="4" xfId="4" applyFont="1" applyBorder="1" applyAlignment="1">
      <alignment horizontal="center" vertical="center"/>
    </xf>
    <xf numFmtId="0" fontId="13" fillId="0" borderId="15" xfId="4" applyBorder="1" applyAlignment="1">
      <alignment horizontal="center" vertical="center"/>
    </xf>
    <xf numFmtId="167" fontId="13" fillId="5" borderId="4" xfId="4" applyNumberFormat="1" applyFill="1" applyBorder="1" applyAlignment="1" applyProtection="1">
      <alignment horizontal="center" vertical="center"/>
      <protection locked="0"/>
    </xf>
    <xf numFmtId="167" fontId="13" fillId="5" borderId="9" xfId="4" applyNumberFormat="1" applyFill="1" applyBorder="1" applyAlignment="1" applyProtection="1">
      <alignment horizontal="center" vertical="center"/>
      <protection locked="0"/>
    </xf>
    <xf numFmtId="0" fontId="12" fillId="0" borderId="4" xfId="4" applyFont="1" applyBorder="1" applyAlignment="1">
      <alignment horizontal="center" vertical="center"/>
    </xf>
    <xf numFmtId="167" fontId="13" fillId="5" borderId="9" xfId="4" applyNumberFormat="1" applyFill="1" applyBorder="1" applyAlignment="1" applyProtection="1">
      <alignment horizontal="right" vertical="center"/>
      <protection locked="0"/>
    </xf>
    <xf numFmtId="0" fontId="13" fillId="5" borderId="4" xfId="4" applyFill="1" applyBorder="1" applyAlignment="1" applyProtection="1">
      <alignment horizontal="center" vertical="center"/>
      <protection locked="0"/>
    </xf>
    <xf numFmtId="167" fontId="16" fillId="0" borderId="11" xfId="4" applyNumberFormat="1" applyFont="1" applyBorder="1" applyAlignment="1">
      <alignment vertical="center"/>
    </xf>
    <xf numFmtId="167" fontId="16" fillId="0" borderId="12" xfId="4" applyNumberFormat="1" applyFont="1" applyBorder="1" applyAlignment="1">
      <alignment vertical="center"/>
    </xf>
    <xf numFmtId="167" fontId="13" fillId="6" borderId="9" xfId="4" applyNumberFormat="1" applyFill="1" applyBorder="1" applyAlignment="1">
      <alignment horizontal="right" vertical="center"/>
    </xf>
    <xf numFmtId="167" fontId="13" fillId="6" borderId="14" xfId="4" applyNumberFormat="1" applyFill="1" applyBorder="1" applyAlignment="1">
      <alignment horizontal="right" vertical="center"/>
    </xf>
    <xf numFmtId="167" fontId="13" fillId="6" borderId="4" xfId="4" applyNumberFormat="1" applyFill="1" applyBorder="1" applyAlignment="1">
      <alignment horizontal="right" vertical="center"/>
    </xf>
    <xf numFmtId="167" fontId="13" fillId="6" borderId="15" xfId="4" applyNumberFormat="1" applyFill="1" applyBorder="1" applyAlignment="1">
      <alignment horizontal="right" vertical="center"/>
    </xf>
    <xf numFmtId="165" fontId="11" fillId="3" borderId="4" xfId="1" applyNumberFormat="1" applyFont="1" applyFill="1" applyBorder="1" applyAlignment="1" applyProtection="1">
      <alignment horizontal="center" vertical="center"/>
    </xf>
    <xf numFmtId="165" fontId="5" fillId="6" borderId="4" xfId="1" applyNumberFormat="1" applyFont="1" applyFill="1" applyBorder="1" applyAlignment="1" applyProtection="1">
      <alignment horizontal="center" vertical="center"/>
    </xf>
    <xf numFmtId="165" fontId="4" fillId="6" borderId="4" xfId="1" applyNumberFormat="1" applyFont="1" applyFill="1" applyBorder="1" applyAlignment="1" applyProtection="1">
      <alignment horizontal="center" vertical="center"/>
    </xf>
    <xf numFmtId="0" fontId="12" fillId="4" borderId="10" xfId="4" applyFont="1" applyFill="1" applyBorder="1" applyAlignment="1">
      <alignment horizontal="center" vertical="center" wrapText="1"/>
    </xf>
    <xf numFmtId="0" fontId="13" fillId="0" borderId="20" xfId="4" applyBorder="1" applyAlignment="1">
      <alignment horizontal="center" vertical="center"/>
    </xf>
    <xf numFmtId="0" fontId="13" fillId="0" borderId="21" xfId="4" applyBorder="1" applyAlignment="1">
      <alignment horizontal="center" vertical="center"/>
    </xf>
    <xf numFmtId="0" fontId="13" fillId="0" borderId="22" xfId="4" applyBorder="1" applyAlignment="1">
      <alignment horizontal="center" vertical="center"/>
    </xf>
    <xf numFmtId="0" fontId="12" fillId="0" borderId="23" xfId="4" applyFont="1" applyBorder="1" applyAlignment="1">
      <alignment horizontal="center" vertical="center"/>
    </xf>
    <xf numFmtId="0" fontId="13" fillId="0" borderId="23" xfId="4" applyBorder="1" applyAlignment="1">
      <alignment horizontal="center" vertical="center"/>
    </xf>
    <xf numFmtId="0" fontId="14" fillId="0" borderId="23" xfId="4" applyFont="1" applyBorder="1" applyAlignment="1">
      <alignment horizontal="center" vertical="center"/>
    </xf>
    <xf numFmtId="0" fontId="13" fillId="0" borderId="24" xfId="4" applyBorder="1" applyAlignment="1">
      <alignment horizontal="center" vertical="center"/>
    </xf>
    <xf numFmtId="0" fontId="13" fillId="0" borderId="25" xfId="4" applyBorder="1" applyAlignment="1">
      <alignment horizontal="center" vertical="center"/>
    </xf>
    <xf numFmtId="0" fontId="12" fillId="0" borderId="26" xfId="4" applyFont="1" applyBorder="1" applyAlignment="1">
      <alignment horizontal="center" vertical="center"/>
    </xf>
    <xf numFmtId="0" fontId="13" fillId="0" borderId="26" xfId="4" applyBorder="1" applyAlignment="1">
      <alignment horizontal="center" vertical="center"/>
    </xf>
    <xf numFmtId="0" fontId="14" fillId="0" borderId="26" xfId="4" applyFont="1" applyBorder="1" applyAlignment="1">
      <alignment horizontal="center" vertical="center"/>
    </xf>
    <xf numFmtId="0" fontId="13" fillId="0" borderId="27" xfId="4" applyBorder="1" applyAlignment="1">
      <alignment horizontal="center" vertical="center"/>
    </xf>
    <xf numFmtId="167" fontId="13" fillId="5" borderId="26" xfId="4" applyNumberFormat="1" applyFill="1" applyBorder="1" applyAlignment="1" applyProtection="1">
      <alignment horizontal="center" vertical="center"/>
      <protection locked="0"/>
    </xf>
    <xf numFmtId="167" fontId="13" fillId="5" borderId="28" xfId="4" applyNumberFormat="1" applyFill="1" applyBorder="1" applyAlignment="1" applyProtection="1">
      <alignment horizontal="right" vertical="center"/>
      <protection locked="0"/>
    </xf>
    <xf numFmtId="167" fontId="13" fillId="6" borderId="26" xfId="4" applyNumberFormat="1" applyFill="1" applyBorder="1" applyAlignment="1">
      <alignment horizontal="right" vertical="center"/>
    </xf>
    <xf numFmtId="167" fontId="13" fillId="6" borderId="27" xfId="4" applyNumberFormat="1" applyFill="1" applyBorder="1" applyAlignment="1">
      <alignment horizontal="right" vertical="center"/>
    </xf>
    <xf numFmtId="0" fontId="17" fillId="0" borderId="22" xfId="4" applyFont="1" applyBorder="1" applyAlignment="1">
      <alignment horizontal="center" vertical="center"/>
    </xf>
    <xf numFmtId="0" fontId="18" fillId="0" borderId="23" xfId="4" applyFont="1" applyBorder="1" applyAlignment="1">
      <alignment horizontal="center" vertical="center"/>
    </xf>
    <xf numFmtId="0" fontId="17" fillId="0" borderId="23" xfId="4" applyFont="1" applyBorder="1" applyAlignment="1">
      <alignment horizontal="center" vertical="center"/>
    </xf>
    <xf numFmtId="0" fontId="17" fillId="0" borderId="24" xfId="4" applyFont="1" applyBorder="1" applyAlignment="1">
      <alignment horizontal="center" vertical="center"/>
    </xf>
    <xf numFmtId="167" fontId="17" fillId="5" borderId="23" xfId="4" applyNumberFormat="1" applyFont="1" applyFill="1" applyBorder="1" applyAlignment="1" applyProtection="1">
      <alignment horizontal="center" vertical="center"/>
      <protection locked="0"/>
    </xf>
    <xf numFmtId="167" fontId="17" fillId="5" borderId="23" xfId="4" applyNumberFormat="1" applyFont="1" applyFill="1" applyBorder="1" applyAlignment="1" applyProtection="1">
      <alignment horizontal="right" vertical="center"/>
      <protection locked="0"/>
    </xf>
    <xf numFmtId="167" fontId="17" fillId="6" borderId="23" xfId="4" applyNumberFormat="1" applyFont="1" applyFill="1" applyBorder="1" applyAlignment="1">
      <alignment horizontal="right" vertical="center"/>
    </xf>
    <xf numFmtId="167" fontId="17" fillId="6" borderId="24" xfId="4" applyNumberFormat="1" applyFont="1" applyFill="1" applyBorder="1" applyAlignment="1">
      <alignment horizontal="right" vertical="center"/>
    </xf>
    <xf numFmtId="0" fontId="17" fillId="0" borderId="16" xfId="4" applyFont="1" applyBorder="1" applyAlignment="1">
      <alignment horizontal="center" vertical="center"/>
    </xf>
    <xf numFmtId="0" fontId="18" fillId="0" borderId="17" xfId="4" applyFont="1" applyBorder="1" applyAlignment="1">
      <alignment horizontal="center" vertical="center"/>
    </xf>
    <xf numFmtId="0" fontId="17" fillId="0" borderId="17" xfId="4" applyFont="1" applyBorder="1" applyAlignment="1">
      <alignment horizontal="center" vertical="center"/>
    </xf>
    <xf numFmtId="0" fontId="17" fillId="0" borderId="18" xfId="4" applyFont="1" applyBorder="1" applyAlignment="1">
      <alignment horizontal="center" vertical="center"/>
    </xf>
    <xf numFmtId="167" fontId="17" fillId="5" borderId="17" xfId="4" applyNumberFormat="1" applyFont="1" applyFill="1" applyBorder="1" applyAlignment="1" applyProtection="1">
      <alignment horizontal="center" vertical="center"/>
      <protection locked="0"/>
    </xf>
    <xf numFmtId="167" fontId="17" fillId="5" borderId="29" xfId="4" applyNumberFormat="1" applyFont="1" applyFill="1" applyBorder="1" applyAlignment="1" applyProtection="1">
      <alignment horizontal="right" vertical="center"/>
      <protection locked="0"/>
    </xf>
    <xf numFmtId="167" fontId="17" fillId="6" borderId="17" xfId="4" applyNumberFormat="1" applyFont="1" applyFill="1" applyBorder="1" applyAlignment="1">
      <alignment horizontal="right" vertical="center"/>
    </xf>
    <xf numFmtId="167" fontId="17" fillId="6" borderId="18" xfId="4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2" borderId="2" xfId="0" applyFont="1" applyFill="1" applyBorder="1" applyAlignment="1" applyProtection="1">
      <alignment horizontal="left" vertical="center"/>
      <protection locked="0"/>
    </xf>
    <xf numFmtId="0" fontId="6" fillId="2" borderId="3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center" vertical="center" wrapText="1"/>
    </xf>
    <xf numFmtId="14" fontId="5" fillId="2" borderId="1" xfId="0" applyNumberFormat="1" applyFont="1" applyFill="1" applyBorder="1" applyAlignment="1" applyProtection="1">
      <alignment horizontal="center" vertical="center"/>
      <protection locked="0"/>
    </xf>
    <xf numFmtId="14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justify" wrapText="1"/>
    </xf>
    <xf numFmtId="0" fontId="4" fillId="0" borderId="9" xfId="0" applyFont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5" fillId="2" borderId="2" xfId="0" applyFont="1" applyFill="1" applyBorder="1" applyAlignment="1" applyProtection="1">
      <alignment horizontal="left" vertical="top" wrapText="1"/>
      <protection locked="0"/>
    </xf>
    <xf numFmtId="0" fontId="5" fillId="2" borderId="3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4" borderId="0" xfId="0" applyFont="1" applyFill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15" fillId="0" borderId="19" xfId="4" applyFont="1" applyBorder="1" applyAlignment="1">
      <alignment horizontal="center" vertical="center"/>
    </xf>
    <xf numFmtId="0" fontId="16" fillId="0" borderId="10" xfId="4" applyFont="1" applyBorder="1" applyAlignment="1">
      <alignment horizontal="right" vertical="center"/>
    </xf>
    <xf numFmtId="0" fontId="16" fillId="0" borderId="11" xfId="4" applyFont="1" applyBorder="1" applyAlignment="1">
      <alignment horizontal="right" vertical="center"/>
    </xf>
  </cellXfs>
  <cellStyles count="5">
    <cellStyle name="Ezres" xfId="1" builtinId="3"/>
    <cellStyle name="Ezres 2" xfId="2" xr:uid="{00000000-0005-0000-0000-000001000000}"/>
    <cellStyle name="Normál" xfId="0" builtinId="0"/>
    <cellStyle name="Normál 2" xfId="3" xr:uid="{00000000-0005-0000-0000-000003000000}"/>
    <cellStyle name="Normál 3" xfId="4" xr:uid="{DC4DBBF2-2C3C-4C30-A94C-D68BF78F9B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view="pageBreakPreview" topLeftCell="A4" zoomScaleNormal="100" zoomScaleSheetLayoutView="100" workbookViewId="0">
      <selection activeCell="E25" sqref="E25:F25"/>
    </sheetView>
  </sheetViews>
  <sheetFormatPr defaultRowHeight="15" x14ac:dyDescent="0.25"/>
  <cols>
    <col min="1" max="1" width="0.5703125" style="5" customWidth="1"/>
    <col min="2" max="2" width="9.140625" style="5"/>
    <col min="3" max="3" width="38.42578125" style="5" customWidth="1"/>
    <col min="4" max="5" width="18.140625" style="5" customWidth="1"/>
    <col min="6" max="6" width="20.28515625" style="5" customWidth="1"/>
    <col min="7" max="7" width="0.5703125" style="5" customWidth="1"/>
    <col min="8" max="16384" width="9.140625" style="5"/>
  </cols>
  <sheetData>
    <row r="1" spans="1:7" ht="3" customHeight="1" x14ac:dyDescent="0.25"/>
    <row r="2" spans="1:7" ht="44.25" customHeight="1" x14ac:dyDescent="0.25">
      <c r="B2" s="86" t="s">
        <v>12</v>
      </c>
      <c r="C2" s="86"/>
      <c r="D2" s="86"/>
      <c r="E2" s="86"/>
      <c r="F2" s="86"/>
    </row>
    <row r="3" spans="1:7" ht="59.25" customHeight="1" x14ac:dyDescent="0.25">
      <c r="B3" s="95" t="s">
        <v>27</v>
      </c>
      <c r="C3" s="95"/>
      <c r="D3" s="95"/>
      <c r="E3" s="95"/>
      <c r="F3" s="95"/>
    </row>
    <row r="4" spans="1:7" s="2" customFormat="1" ht="30" customHeight="1" x14ac:dyDescent="0.25">
      <c r="A4" s="1"/>
      <c r="B4" s="90" t="s">
        <v>0</v>
      </c>
      <c r="C4" s="91"/>
      <c r="D4" s="92"/>
      <c r="E4" s="93"/>
      <c r="F4" s="94"/>
      <c r="G4" s="1"/>
    </row>
    <row r="5" spans="1:7" s="2" customFormat="1" ht="30" customHeight="1" x14ac:dyDescent="0.25">
      <c r="A5" s="1"/>
      <c r="B5" s="90" t="s">
        <v>1</v>
      </c>
      <c r="C5" s="91"/>
      <c r="D5" s="92"/>
      <c r="E5" s="93"/>
      <c r="F5" s="94"/>
      <c r="G5" s="1"/>
    </row>
    <row r="6" spans="1:7" s="2" customFormat="1" ht="30" customHeight="1" x14ac:dyDescent="0.25">
      <c r="A6" s="1"/>
      <c r="B6" s="90" t="s">
        <v>6</v>
      </c>
      <c r="C6" s="91"/>
      <c r="D6" s="92"/>
      <c r="E6" s="93"/>
      <c r="F6" s="94"/>
      <c r="G6" s="1"/>
    </row>
    <row r="7" spans="1:7" s="2" customFormat="1" ht="30" customHeight="1" x14ac:dyDescent="0.25">
      <c r="A7" s="1"/>
      <c r="B7" s="90" t="s">
        <v>7</v>
      </c>
      <c r="C7" s="91"/>
      <c r="D7" s="92"/>
      <c r="E7" s="93"/>
      <c r="F7" s="94"/>
      <c r="G7" s="1"/>
    </row>
    <row r="8" spans="1:7" s="2" customFormat="1" ht="30" customHeight="1" x14ac:dyDescent="0.25">
      <c r="A8" s="1"/>
      <c r="B8" s="90" t="s">
        <v>2</v>
      </c>
      <c r="C8" s="91"/>
      <c r="D8" s="92"/>
      <c r="E8" s="93"/>
      <c r="F8" s="94"/>
      <c r="G8" s="1"/>
    </row>
    <row r="9" spans="1:7" s="2" customFormat="1" ht="30" customHeight="1" x14ac:dyDescent="0.25">
      <c r="A9" s="1"/>
      <c r="B9" s="90" t="s">
        <v>3</v>
      </c>
      <c r="C9" s="91"/>
      <c r="D9" s="92"/>
      <c r="E9" s="93"/>
      <c r="F9" s="94"/>
      <c r="G9" s="1"/>
    </row>
    <row r="10" spans="1:7" s="2" customFormat="1" ht="30" customHeight="1" x14ac:dyDescent="0.25">
      <c r="A10" s="1"/>
      <c r="B10" s="3"/>
      <c r="C10" s="4" t="s">
        <v>4</v>
      </c>
      <c r="D10" s="92"/>
      <c r="E10" s="93"/>
      <c r="F10" s="94"/>
      <c r="G10" s="1"/>
    </row>
    <row r="11" spans="1:7" s="2" customFormat="1" ht="30" customHeight="1" x14ac:dyDescent="0.25">
      <c r="A11" s="1"/>
      <c r="B11" s="3"/>
      <c r="C11" s="4" t="s">
        <v>5</v>
      </c>
      <c r="D11" s="92"/>
      <c r="E11" s="93"/>
      <c r="F11" s="94"/>
      <c r="G11" s="1"/>
    </row>
    <row r="12" spans="1:7" ht="6.95" customHeight="1" thickBot="1" x14ac:dyDescent="0.3">
      <c r="A12" s="7"/>
      <c r="B12" s="6"/>
      <c r="C12" s="6"/>
      <c r="D12" s="6"/>
      <c r="E12" s="6"/>
      <c r="F12" s="6"/>
      <c r="G12" s="7"/>
    </row>
    <row r="13" spans="1:7" ht="51.75" customHeight="1" thickBot="1" x14ac:dyDescent="0.3">
      <c r="A13" s="7"/>
      <c r="B13" s="8" t="s">
        <v>8</v>
      </c>
      <c r="C13" s="87" t="s">
        <v>28</v>
      </c>
      <c r="D13" s="88"/>
      <c r="E13" s="88"/>
      <c r="F13" s="89"/>
      <c r="G13" s="7"/>
    </row>
    <row r="14" spans="1:7" ht="6.95" customHeight="1" x14ac:dyDescent="0.25">
      <c r="A14" s="7"/>
      <c r="B14" s="11"/>
      <c r="C14" s="7"/>
      <c r="D14" s="7"/>
      <c r="E14" s="7"/>
      <c r="F14" s="7"/>
      <c r="G14" s="7"/>
    </row>
    <row r="15" spans="1:7" ht="25.5" customHeight="1" x14ac:dyDescent="0.25">
      <c r="A15" s="7"/>
      <c r="B15" s="11" t="s">
        <v>23</v>
      </c>
      <c r="C15" s="7"/>
      <c r="D15" s="12" t="s">
        <v>9</v>
      </c>
      <c r="E15" s="12" t="s">
        <v>10</v>
      </c>
      <c r="F15" s="12" t="s">
        <v>11</v>
      </c>
      <c r="G15" s="7"/>
    </row>
    <row r="16" spans="1:7" ht="6.95" customHeight="1" x14ac:dyDescent="0.25">
      <c r="A16" s="7"/>
      <c r="B16" s="11"/>
      <c r="C16" s="7"/>
      <c r="D16" s="13"/>
      <c r="E16" s="13"/>
      <c r="F16" s="13"/>
      <c r="G16" s="7"/>
    </row>
    <row r="17" spans="1:7" ht="33.950000000000003" customHeight="1" x14ac:dyDescent="0.25">
      <c r="A17" s="7"/>
      <c r="B17" s="26"/>
      <c r="C17" s="27" t="s">
        <v>26</v>
      </c>
      <c r="D17" s="51">
        <f>Részletező!J13</f>
        <v>0</v>
      </c>
      <c r="E17" s="52">
        <f>D17*0.27</f>
        <v>0</v>
      </c>
      <c r="F17" s="50">
        <f>D17+E17</f>
        <v>0</v>
      </c>
      <c r="G17" s="7"/>
    </row>
    <row r="18" spans="1:7" ht="6.95" customHeight="1" x14ac:dyDescent="0.25">
      <c r="A18" s="7"/>
      <c r="B18" s="7"/>
      <c r="C18" s="7"/>
      <c r="D18" s="7"/>
      <c r="E18" s="11"/>
      <c r="F18" s="14"/>
      <c r="G18" s="7"/>
    </row>
    <row r="19" spans="1:7" ht="25.5" hidden="1" customHeight="1" x14ac:dyDescent="0.25">
      <c r="A19" s="7"/>
      <c r="B19" s="26" t="s">
        <v>22</v>
      </c>
      <c r="C19" s="7"/>
      <c r="D19" s="10"/>
      <c r="E19" s="9">
        <f>D19*0.27</f>
        <v>0</v>
      </c>
      <c r="F19" s="9">
        <f>D19+E19</f>
        <v>0</v>
      </c>
      <c r="G19" s="7"/>
    </row>
    <row r="20" spans="1:7" ht="6.95" hidden="1" customHeight="1" x14ac:dyDescent="0.25">
      <c r="A20" s="7"/>
      <c r="B20" s="7"/>
      <c r="C20" s="7"/>
      <c r="D20" s="7"/>
      <c r="E20" s="11"/>
      <c r="F20" s="14"/>
      <c r="G20" s="7"/>
    </row>
    <row r="21" spans="1:7" ht="25.5" hidden="1" customHeight="1" x14ac:dyDescent="0.25">
      <c r="A21" s="7"/>
      <c r="B21" s="11" t="s">
        <v>14</v>
      </c>
      <c r="C21" s="7"/>
      <c r="D21" s="15"/>
      <c r="E21" s="16"/>
      <c r="F21" s="10"/>
      <c r="G21" s="7"/>
    </row>
    <row r="22" spans="1:7" ht="6.95" hidden="1" customHeight="1" x14ac:dyDescent="0.25">
      <c r="A22" s="7"/>
      <c r="B22" s="7"/>
      <c r="C22" s="7"/>
      <c r="D22" s="7"/>
      <c r="E22" s="11"/>
      <c r="F22" s="14"/>
      <c r="G22" s="7"/>
    </row>
    <row r="23" spans="1:7" ht="25.5" hidden="1" customHeight="1" x14ac:dyDescent="0.25">
      <c r="A23" s="7"/>
      <c r="B23" s="11" t="s">
        <v>20</v>
      </c>
      <c r="C23" s="7"/>
      <c r="D23" s="24">
        <f>D17+D19</f>
        <v>0</v>
      </c>
      <c r="E23" s="24">
        <f>D23*0.27</f>
        <v>0</v>
      </c>
      <c r="F23" s="25">
        <f>D23+E23</f>
        <v>0</v>
      </c>
      <c r="G23" s="7"/>
    </row>
    <row r="24" spans="1:7" ht="6.95" hidden="1" customHeight="1" x14ac:dyDescent="0.25">
      <c r="A24" s="7"/>
      <c r="B24" s="7"/>
      <c r="C24" s="7"/>
      <c r="D24" s="7"/>
      <c r="E24" s="11"/>
      <c r="F24" s="14"/>
      <c r="G24" s="7"/>
    </row>
    <row r="25" spans="1:7" ht="31.5" customHeight="1" x14ac:dyDescent="0.25">
      <c r="A25" s="7"/>
      <c r="B25" s="98" t="s">
        <v>63</v>
      </c>
      <c r="C25" s="99"/>
      <c r="D25" s="99"/>
      <c r="E25" s="96" t="s">
        <v>25</v>
      </c>
      <c r="F25" s="97"/>
      <c r="G25" s="7"/>
    </row>
    <row r="26" spans="1:7" ht="22.5" hidden="1" customHeight="1" x14ac:dyDescent="0.25">
      <c r="A26" s="7"/>
      <c r="B26" s="98" t="s">
        <v>15</v>
      </c>
      <c r="C26" s="99"/>
      <c r="D26" s="99"/>
      <c r="E26" s="17">
        <v>60</v>
      </c>
      <c r="F26" s="17" t="s">
        <v>16</v>
      </c>
      <c r="G26" s="7"/>
    </row>
    <row r="27" spans="1:7" ht="6.95" customHeight="1" x14ac:dyDescent="0.25">
      <c r="A27" s="7"/>
      <c r="B27" s="18"/>
      <c r="C27" s="19"/>
      <c r="D27" s="19"/>
      <c r="E27" s="20"/>
      <c r="F27" s="21"/>
      <c r="G27" s="7"/>
    </row>
    <row r="28" spans="1:7" ht="35.25" customHeight="1" x14ac:dyDescent="0.25">
      <c r="A28" s="7"/>
      <c r="B28" s="102" t="s">
        <v>24</v>
      </c>
      <c r="C28" s="102"/>
      <c r="D28" s="102"/>
      <c r="E28" s="102"/>
      <c r="F28" s="102"/>
      <c r="G28" s="7"/>
    </row>
    <row r="29" spans="1:7" ht="17.25" hidden="1" x14ac:dyDescent="0.25">
      <c r="A29" s="7"/>
      <c r="B29" s="19"/>
      <c r="C29" s="103" t="s">
        <v>21</v>
      </c>
      <c r="D29" s="103"/>
      <c r="E29" s="103"/>
      <c r="F29" s="22" t="s">
        <v>17</v>
      </c>
      <c r="G29" s="7"/>
    </row>
    <row r="30" spans="1:7" ht="31.5" hidden="1" customHeight="1" x14ac:dyDescent="0.25">
      <c r="A30" s="7"/>
      <c r="B30" s="19"/>
      <c r="C30" s="104"/>
      <c r="D30" s="104"/>
      <c r="E30" s="104"/>
      <c r="F30" s="23"/>
      <c r="G30" s="7"/>
    </row>
    <row r="31" spans="1:7" ht="6.95" customHeight="1" x14ac:dyDescent="0.25">
      <c r="A31" s="7"/>
      <c r="B31" s="19"/>
      <c r="C31" s="13"/>
      <c r="D31" s="13"/>
      <c r="E31" s="13"/>
      <c r="F31" s="19"/>
      <c r="G31" s="7"/>
    </row>
    <row r="32" spans="1:7" ht="61.5" customHeight="1" x14ac:dyDescent="0.25">
      <c r="A32" s="7"/>
      <c r="B32" s="105" t="s">
        <v>18</v>
      </c>
      <c r="C32" s="106"/>
      <c r="D32" s="106"/>
      <c r="E32" s="106"/>
      <c r="F32" s="107"/>
      <c r="G32" s="7"/>
    </row>
    <row r="33" spans="1:7" ht="6.95" customHeight="1" x14ac:dyDescent="0.25">
      <c r="A33" s="7"/>
      <c r="B33" s="7"/>
      <c r="C33" s="7"/>
      <c r="D33" s="7"/>
      <c r="E33" s="11"/>
      <c r="F33" s="7"/>
      <c r="G33" s="7"/>
    </row>
    <row r="34" spans="1:7" ht="69.75" customHeight="1" x14ac:dyDescent="0.25">
      <c r="A34" s="7"/>
      <c r="B34" s="108" t="s">
        <v>19</v>
      </c>
      <c r="C34" s="109"/>
      <c r="D34" s="109"/>
      <c r="E34" s="109"/>
      <c r="F34" s="110"/>
      <c r="G34" s="7"/>
    </row>
    <row r="35" spans="1:7" ht="6.95" customHeight="1" x14ac:dyDescent="0.25">
      <c r="A35" s="7"/>
      <c r="B35" s="7"/>
      <c r="C35" s="7"/>
      <c r="D35" s="7"/>
      <c r="E35" s="11"/>
      <c r="F35" s="7"/>
      <c r="G35" s="7"/>
    </row>
    <row r="36" spans="1:7" ht="17.25" x14ac:dyDescent="0.25">
      <c r="A36" s="7"/>
      <c r="B36" s="111" t="s">
        <v>62</v>
      </c>
      <c r="C36" s="111"/>
      <c r="D36" s="7"/>
      <c r="E36" s="112"/>
      <c r="F36" s="112"/>
      <c r="G36" s="7"/>
    </row>
    <row r="37" spans="1:7" ht="17.25" x14ac:dyDescent="0.25">
      <c r="A37" s="7"/>
      <c r="B37" s="7"/>
      <c r="C37" s="28"/>
      <c r="D37" s="7"/>
      <c r="E37" s="14"/>
      <c r="F37" s="14"/>
      <c r="G37" s="7"/>
    </row>
    <row r="38" spans="1:7" ht="40.5" customHeight="1" x14ac:dyDescent="0.25">
      <c r="A38" s="7"/>
      <c r="B38" s="7"/>
      <c r="C38" s="7"/>
      <c r="D38" s="7"/>
      <c r="E38" s="100" t="s">
        <v>13</v>
      </c>
      <c r="F38" s="101"/>
      <c r="G38" s="7"/>
    </row>
    <row r="39" spans="1:7" ht="3" customHeight="1" x14ac:dyDescent="0.25"/>
  </sheetData>
  <sheetProtection algorithmName="SHA-512" hashValue="csCUCrxZupH0UW7VZSKjqfe1WFudrD+7xNMioLGOGARsfpRqb2h5L81OODOi59eh83Quj907LGB5OcG4W+tdgw==" saltValue="pi27W1qrT2mZYtNpC4OYaA==" spinCount="100000" sheet="1" selectLockedCells="1"/>
  <mergeCells count="28">
    <mergeCell ref="D10:F10"/>
    <mergeCell ref="E25:F25"/>
    <mergeCell ref="B25:D25"/>
    <mergeCell ref="E38:F38"/>
    <mergeCell ref="B26:D26"/>
    <mergeCell ref="B28:F28"/>
    <mergeCell ref="C29:E29"/>
    <mergeCell ref="C30:E30"/>
    <mergeCell ref="B32:F32"/>
    <mergeCell ref="B34:F34"/>
    <mergeCell ref="B36:C36"/>
    <mergeCell ref="E36:F36"/>
    <mergeCell ref="B2:F2"/>
    <mergeCell ref="C13:F13"/>
    <mergeCell ref="B6:C6"/>
    <mergeCell ref="D6:F6"/>
    <mergeCell ref="B7:C7"/>
    <mergeCell ref="D7:F7"/>
    <mergeCell ref="B3:F3"/>
    <mergeCell ref="B4:C4"/>
    <mergeCell ref="D4:F4"/>
    <mergeCell ref="B5:C5"/>
    <mergeCell ref="D5:F5"/>
    <mergeCell ref="D11:F11"/>
    <mergeCell ref="B8:C8"/>
    <mergeCell ref="D8:F8"/>
    <mergeCell ref="B9:C9"/>
    <mergeCell ref="D9:F9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95" orientation="portrait" horizontalDpi="4294967293" r:id="rId1"/>
  <ignoredErrors>
    <ignoredError sqref="D17:F17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DA1FC-2AD7-4C06-B7B1-C2E996D46290}">
  <sheetPr>
    <pageSetUpPr fitToPage="1"/>
  </sheetPr>
  <dimension ref="A1:K13"/>
  <sheetViews>
    <sheetView tabSelected="1" view="pageBreakPreview" topLeftCell="B1" zoomScale="115" zoomScaleNormal="100" zoomScaleSheetLayoutView="115" workbookViewId="0">
      <selection activeCell="G3" sqref="G3"/>
    </sheetView>
  </sheetViews>
  <sheetFormatPr defaultRowHeight="15" x14ac:dyDescent="0.25"/>
  <cols>
    <col min="1" max="1" width="0" style="33" hidden="1" customWidth="1"/>
    <col min="2" max="2" width="8.42578125" style="34" bestFit="1" customWidth="1"/>
    <col min="3" max="3" width="16.140625" style="33" bestFit="1" customWidth="1"/>
    <col min="4" max="4" width="14.42578125" style="34" customWidth="1"/>
    <col min="5" max="5" width="19.5703125" style="34" bestFit="1" customWidth="1"/>
    <col min="6" max="6" width="12.7109375" style="34" bestFit="1" customWidth="1"/>
    <col min="7" max="7" width="13.85546875" style="34" bestFit="1" customWidth="1"/>
    <col min="8" max="11" width="15.7109375" style="33" customWidth="1"/>
    <col min="12" max="16384" width="9.140625" style="33"/>
  </cols>
  <sheetData>
    <row r="1" spans="1:11" ht="41.25" customHeight="1" thickBot="1" x14ac:dyDescent="0.3">
      <c r="A1" s="113" t="s">
        <v>54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</row>
    <row r="2" spans="1:11" ht="45.75" thickBot="1" x14ac:dyDescent="0.3">
      <c r="A2" s="29" t="s">
        <v>29</v>
      </c>
      <c r="B2" s="30" t="s">
        <v>30</v>
      </c>
      <c r="C2" s="30" t="s">
        <v>31</v>
      </c>
      <c r="D2" s="31" t="s">
        <v>55</v>
      </c>
      <c r="E2" s="31" t="s">
        <v>56</v>
      </c>
      <c r="F2" s="32" t="s">
        <v>32</v>
      </c>
      <c r="G2" s="53" t="s">
        <v>57</v>
      </c>
      <c r="H2" s="31" t="s">
        <v>59</v>
      </c>
      <c r="I2" s="31" t="s">
        <v>33</v>
      </c>
      <c r="J2" s="31" t="s">
        <v>60</v>
      </c>
      <c r="K2" s="32" t="s">
        <v>61</v>
      </c>
    </row>
    <row r="3" spans="1:11" x14ac:dyDescent="0.25">
      <c r="A3" s="54" t="s">
        <v>38</v>
      </c>
      <c r="B3" s="56">
        <v>1</v>
      </c>
      <c r="C3" s="57" t="s">
        <v>39</v>
      </c>
      <c r="D3" s="58">
        <v>39.18</v>
      </c>
      <c r="E3" s="59">
        <v>3.47</v>
      </c>
      <c r="F3" s="60">
        <f t="shared" ref="F3:F12" si="0">ROUND(D3*E3,0)</f>
        <v>136</v>
      </c>
      <c r="G3" s="40"/>
      <c r="H3" s="42"/>
      <c r="I3" s="42"/>
      <c r="J3" s="46">
        <f t="shared" ref="J3:J12" si="1">H3+I3</f>
        <v>0</v>
      </c>
      <c r="K3" s="47">
        <f t="shared" ref="K3:K12" si="2">ROUND(J3*1.27,0)</f>
        <v>0</v>
      </c>
    </row>
    <row r="4" spans="1:11" x14ac:dyDescent="0.25">
      <c r="A4" s="55" t="s">
        <v>40</v>
      </c>
      <c r="B4" s="35">
        <v>1</v>
      </c>
      <c r="C4" s="41" t="s">
        <v>41</v>
      </c>
      <c r="D4" s="36">
        <v>39.18</v>
      </c>
      <c r="E4" s="37">
        <v>3.47</v>
      </c>
      <c r="F4" s="38">
        <f t="shared" si="0"/>
        <v>136</v>
      </c>
      <c r="G4" s="39"/>
      <c r="H4" s="42"/>
      <c r="I4" s="42"/>
      <c r="J4" s="48">
        <f t="shared" si="1"/>
        <v>0</v>
      </c>
      <c r="K4" s="49">
        <f t="shared" si="2"/>
        <v>0</v>
      </c>
    </row>
    <row r="5" spans="1:11" x14ac:dyDescent="0.25">
      <c r="A5" s="55" t="s">
        <v>50</v>
      </c>
      <c r="B5" s="35">
        <v>2</v>
      </c>
      <c r="C5" s="41" t="s">
        <v>51</v>
      </c>
      <c r="D5" s="36">
        <v>41.73</v>
      </c>
      <c r="E5" s="37">
        <v>3.6</v>
      </c>
      <c r="F5" s="38">
        <f t="shared" si="0"/>
        <v>150</v>
      </c>
      <c r="G5" s="43"/>
      <c r="H5" s="42"/>
      <c r="I5" s="42"/>
      <c r="J5" s="48">
        <f t="shared" si="1"/>
        <v>0</v>
      </c>
      <c r="K5" s="49">
        <f t="shared" si="2"/>
        <v>0</v>
      </c>
    </row>
    <row r="6" spans="1:11" x14ac:dyDescent="0.25">
      <c r="A6" s="55" t="s">
        <v>52</v>
      </c>
      <c r="B6" s="35">
        <v>2</v>
      </c>
      <c r="C6" s="41" t="s">
        <v>53</v>
      </c>
      <c r="D6" s="36">
        <v>40.67</v>
      </c>
      <c r="E6" s="37">
        <v>3.6</v>
      </c>
      <c r="F6" s="38">
        <f t="shared" si="0"/>
        <v>146</v>
      </c>
      <c r="G6" s="43"/>
      <c r="H6" s="42"/>
      <c r="I6" s="42"/>
      <c r="J6" s="48">
        <f t="shared" si="1"/>
        <v>0</v>
      </c>
      <c r="K6" s="49">
        <f t="shared" si="2"/>
        <v>0</v>
      </c>
    </row>
    <row r="7" spans="1:11" x14ac:dyDescent="0.25">
      <c r="A7" s="55" t="s">
        <v>34</v>
      </c>
      <c r="B7" s="35">
        <v>3</v>
      </c>
      <c r="C7" s="41" t="s">
        <v>35</v>
      </c>
      <c r="D7" s="36">
        <v>39.08</v>
      </c>
      <c r="E7" s="37">
        <v>3.47</v>
      </c>
      <c r="F7" s="38">
        <f t="shared" si="0"/>
        <v>136</v>
      </c>
      <c r="G7" s="39"/>
      <c r="H7" s="42"/>
      <c r="I7" s="42"/>
      <c r="J7" s="48">
        <f t="shared" si="1"/>
        <v>0</v>
      </c>
      <c r="K7" s="49">
        <f t="shared" si="2"/>
        <v>0</v>
      </c>
    </row>
    <row r="8" spans="1:11" x14ac:dyDescent="0.25">
      <c r="A8" s="55" t="s">
        <v>36</v>
      </c>
      <c r="B8" s="35">
        <v>3</v>
      </c>
      <c r="C8" s="41" t="s">
        <v>37</v>
      </c>
      <c r="D8" s="36">
        <v>39.18</v>
      </c>
      <c r="E8" s="37">
        <v>3.47</v>
      </c>
      <c r="F8" s="38">
        <f t="shared" si="0"/>
        <v>136</v>
      </c>
      <c r="G8" s="39"/>
      <c r="H8" s="42"/>
      <c r="I8" s="42"/>
      <c r="J8" s="48">
        <f t="shared" si="1"/>
        <v>0</v>
      </c>
      <c r="K8" s="49">
        <f t="shared" si="2"/>
        <v>0</v>
      </c>
    </row>
    <row r="9" spans="1:11" x14ac:dyDescent="0.25">
      <c r="A9" s="55" t="s">
        <v>46</v>
      </c>
      <c r="B9" s="35">
        <v>4</v>
      </c>
      <c r="C9" s="41" t="s">
        <v>47</v>
      </c>
      <c r="D9" s="36">
        <v>40.909999999999997</v>
      </c>
      <c r="E9" s="37">
        <v>3.3</v>
      </c>
      <c r="F9" s="38">
        <f t="shared" si="0"/>
        <v>135</v>
      </c>
      <c r="G9" s="39"/>
      <c r="H9" s="42"/>
      <c r="I9" s="42"/>
      <c r="J9" s="48">
        <f t="shared" si="1"/>
        <v>0</v>
      </c>
      <c r="K9" s="49">
        <f t="shared" si="2"/>
        <v>0</v>
      </c>
    </row>
    <row r="10" spans="1:11" ht="15.75" thickBot="1" x14ac:dyDescent="0.3">
      <c r="A10" s="55" t="s">
        <v>48</v>
      </c>
      <c r="B10" s="61">
        <v>4</v>
      </c>
      <c r="C10" s="62" t="s">
        <v>49</v>
      </c>
      <c r="D10" s="63">
        <v>40.909999999999997</v>
      </c>
      <c r="E10" s="64">
        <v>3.3</v>
      </c>
      <c r="F10" s="65">
        <f t="shared" si="0"/>
        <v>135</v>
      </c>
      <c r="G10" s="66"/>
      <c r="H10" s="67"/>
      <c r="I10" s="67"/>
      <c r="J10" s="68">
        <f t="shared" si="1"/>
        <v>0</v>
      </c>
      <c r="K10" s="69">
        <f t="shared" si="2"/>
        <v>0</v>
      </c>
    </row>
    <row r="11" spans="1:11" x14ac:dyDescent="0.25">
      <c r="A11" s="55" t="s">
        <v>42</v>
      </c>
      <c r="B11" s="70" t="s">
        <v>64</v>
      </c>
      <c r="C11" s="71" t="s">
        <v>43</v>
      </c>
      <c r="D11" s="72">
        <v>45.6</v>
      </c>
      <c r="E11" s="72">
        <v>3.47</v>
      </c>
      <c r="F11" s="73">
        <f t="shared" si="0"/>
        <v>158</v>
      </c>
      <c r="G11" s="74"/>
      <c r="H11" s="75"/>
      <c r="I11" s="75"/>
      <c r="J11" s="76">
        <f t="shared" si="1"/>
        <v>0</v>
      </c>
      <c r="K11" s="77">
        <f t="shared" si="2"/>
        <v>0</v>
      </c>
    </row>
    <row r="12" spans="1:11" ht="15.75" thickBot="1" x14ac:dyDescent="0.3">
      <c r="A12" s="55" t="s">
        <v>44</v>
      </c>
      <c r="B12" s="78" t="s">
        <v>64</v>
      </c>
      <c r="C12" s="79" t="s">
        <v>45</v>
      </c>
      <c r="D12" s="80">
        <v>45.28</v>
      </c>
      <c r="E12" s="80">
        <v>3.47</v>
      </c>
      <c r="F12" s="81">
        <f t="shared" si="0"/>
        <v>157</v>
      </c>
      <c r="G12" s="82"/>
      <c r="H12" s="83"/>
      <c r="I12" s="83"/>
      <c r="J12" s="84">
        <f t="shared" si="1"/>
        <v>0</v>
      </c>
      <c r="K12" s="85">
        <f t="shared" si="2"/>
        <v>0</v>
      </c>
    </row>
    <row r="13" spans="1:11" ht="30.75" customHeight="1" thickBot="1" x14ac:dyDescent="0.3">
      <c r="G13" s="114" t="s">
        <v>58</v>
      </c>
      <c r="H13" s="115"/>
      <c r="I13" s="115"/>
      <c r="J13" s="44">
        <f>SUM(J3:J12)</f>
        <v>0</v>
      </c>
      <c r="K13" s="45">
        <f>SUM(K3:K12)</f>
        <v>0</v>
      </c>
    </row>
  </sheetData>
  <sheetProtection algorithmName="SHA-512" hashValue="33L4IbwTSUsjMYa2Ngzcj4+cL+/JBDppHI2O21wVaoMfLn8x6O0PKvvqBH3frof2dZfmpKe6wMMGOfJYgHF9tA==" saltValue="ipuSbF0x6dIvEf+XXWY+QA==" spinCount="100000" sheet="1" selectLockedCells="1"/>
  <sortState xmlns:xlrd2="http://schemas.microsoft.com/office/spreadsheetml/2017/richdata2" ref="A3:K12">
    <sortCondition ref="B3:B12"/>
  </sortState>
  <mergeCells count="2">
    <mergeCell ref="A1:K1"/>
    <mergeCell ref="G13:I13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Ajánlati lap</vt:lpstr>
      <vt:lpstr>Részletező</vt:lpstr>
      <vt:lpstr>'Ajánlati lap'!Nyomtatási_terület</vt:lpstr>
      <vt:lpstr>Részletező!Nyomtatási_terület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Bartalus László</dc:creator>
  <cp:lastModifiedBy>Kovács Gábor Ferenc</cp:lastModifiedBy>
  <cp:lastPrinted>2026-10-01T07:06:27Z</cp:lastPrinted>
  <dcterms:created xsi:type="dcterms:W3CDTF">2015-02-26T17:28:41Z</dcterms:created>
  <dcterms:modified xsi:type="dcterms:W3CDTF">2026-10-28T13:51:35Z</dcterms:modified>
</cp:coreProperties>
</file>