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250" windowHeight="5640" tabRatio="500"/>
  </bookViews>
  <sheets>
    <sheet name="Munka1" sheetId="1" r:id="rId1"/>
  </sheets>
  <definedNames>
    <definedName name="_xlnm.Print_Titles" localSheetId="0">Munka1!$1:$1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9" i="1"/>
  <c r="G69"/>
  <c r="H70"/>
  <c r="G70"/>
  <c r="H68"/>
  <c r="G68"/>
  <c r="H67"/>
  <c r="G67"/>
  <c r="H12"/>
  <c r="G12"/>
  <c r="H66"/>
  <c r="G66"/>
  <c r="H11"/>
  <c r="G11"/>
  <c r="G3"/>
  <c r="G4"/>
  <c r="G5"/>
  <c r="G6"/>
  <c r="G7"/>
  <c r="G8"/>
  <c r="G9"/>
  <c r="G10"/>
  <c r="G14"/>
  <c r="G17"/>
  <c r="G18"/>
  <c r="G19"/>
  <c r="G20"/>
  <c r="G21"/>
  <c r="G22"/>
  <c r="G24"/>
  <c r="G27"/>
  <c r="G28"/>
  <c r="G29"/>
  <c r="G30"/>
  <c r="G65"/>
  <c r="G32"/>
  <c r="G35"/>
  <c r="G36"/>
  <c r="G37"/>
  <c r="G38"/>
  <c r="G39"/>
  <c r="G40"/>
  <c r="G41"/>
  <c r="G42"/>
  <c r="G44"/>
  <c r="G47"/>
  <c r="G48"/>
  <c r="G49"/>
  <c r="G51"/>
  <c r="G54"/>
  <c r="G55"/>
  <c r="G56"/>
  <c r="G57"/>
  <c r="G58"/>
  <c r="G59"/>
  <c r="G60"/>
  <c r="G61"/>
  <c r="G62"/>
  <c r="G63"/>
  <c r="G64"/>
  <c r="G71"/>
  <c r="G73"/>
  <c r="G74"/>
  <c r="H4"/>
  <c r="H5"/>
  <c r="H6"/>
  <c r="H7"/>
  <c r="H8"/>
  <c r="H9"/>
  <c r="H10"/>
  <c r="H14"/>
  <c r="H17"/>
  <c r="H18"/>
  <c r="H19"/>
  <c r="H20"/>
  <c r="H21"/>
  <c r="H22"/>
  <c r="H24"/>
  <c r="H27"/>
  <c r="H28"/>
  <c r="H29"/>
  <c r="H30"/>
  <c r="H65"/>
  <c r="H32"/>
  <c r="H35"/>
  <c r="H36"/>
  <c r="H37"/>
  <c r="H38"/>
  <c r="H39"/>
  <c r="H40"/>
  <c r="H41"/>
  <c r="H42"/>
  <c r="H44"/>
  <c r="H47"/>
  <c r="H48"/>
  <c r="H49"/>
  <c r="H51"/>
  <c r="H54"/>
  <c r="H55"/>
  <c r="H56"/>
  <c r="H57"/>
  <c r="H58"/>
  <c r="H59"/>
  <c r="H60"/>
  <c r="H61"/>
  <c r="H62"/>
  <c r="H63"/>
  <c r="H64"/>
  <c r="H71"/>
  <c r="H73"/>
  <c r="G75"/>
  <c r="H74"/>
  <c r="H75"/>
  <c r="G77"/>
</calcChain>
</file>

<file path=xl/sharedStrings.xml><?xml version="1.0" encoding="utf-8"?>
<sst xmlns="http://schemas.openxmlformats.org/spreadsheetml/2006/main" count="119" uniqueCount="74">
  <si>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</si>
  <si>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</si>
  <si>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</si>
  <si>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</si>
  <si>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</si>
  <si>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</si>
  <si>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</si>
  <si>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m2</t>
  </si>
  <si>
    <t>Munkanem összesen:</t>
  </si>
  <si>
    <t>Pálya kialakítása</t>
  </si>
  <si>
    <t>m3</t>
  </si>
  <si>
    <t>Zúzottkő ágyazat készítése 15cm vastagságban, 0/32 zúzottkő terítésével és tömörítésével (pálya alap és környezete) 570m2</t>
  </si>
  <si>
    <t>Zúzottkő ágyazat készítése 5cm vastagságban, 0/20 zúzottkő terítésével és tömörítésével (pálya alap és környezete) 570m2</t>
  </si>
  <si>
    <t>Lelátó készítése</t>
  </si>
  <si>
    <t>m</t>
  </si>
  <si>
    <t>Zúzottkő ágyazat készítése lelátó alatt, 0/32 zúzottkő terítésével és tömörítésével</t>
  </si>
  <si>
    <t>Zsalukő induló fal készítése 4 sor ZS20 szalukővel 29m hosszban</t>
  </si>
  <si>
    <t>Sávalap készítése 1m mély alpozási síkkal 40/60cm keresztmetszettel 29m</t>
  </si>
  <si>
    <t>db</t>
  </si>
  <si>
    <t xml:space="preserve">Előregyártott vasbeton lelátó elemek elhelyezése </t>
  </si>
  <si>
    <t>Zajcsökkentő fal kialakítása</t>
  </si>
  <si>
    <t>Sávalap készítése 1m mély alpozási síkkal 40/60cm keresztmetszettel 30m</t>
  </si>
  <si>
    <t>Acél oszlopok elhelyezése "I"120 2,5m magassággal</t>
  </si>
  <si>
    <t>Acél szerkezetek roszdamentesítése és festése antracit színben</t>
  </si>
  <si>
    <t>klt</t>
  </si>
  <si>
    <t>Zajcsökkentő fa burkolat készítése rögzítő segédszerkezetekkel (két odlali összesen)</t>
  </si>
  <si>
    <t>Faburkolat pácolása</t>
  </si>
  <si>
    <t>Dirickx kerítés készítése 1,50m magassággal</t>
  </si>
  <si>
    <t>Egyéb munkálatok</t>
  </si>
  <si>
    <t>Humusz terítés 10cm vastagságban, füvesítés előtti talaj előkészítéss</t>
  </si>
  <si>
    <t>Kerti szegély elhelyezése (térkő és zúzottkő utak mentén)</t>
  </si>
  <si>
    <t>fm</t>
  </si>
  <si>
    <t>Zúzottkő járda készítése 10cm vastagságban, 0/20 zúzottkő terítésével és tömörítésével (80m2)</t>
  </si>
  <si>
    <t>Füvesítés</t>
  </si>
  <si>
    <t>Zsalukő induló fal készítése 4 sor ZS25 szalukővel 30m hosszban</t>
  </si>
  <si>
    <t>Lelátó mögött kulé kavics szivárgó kialakítása 50cm szélességgel, geotextília aláfektetésssel</t>
  </si>
  <si>
    <t>Villamos munkák</t>
  </si>
  <si>
    <t>Betápkábel elhelyezése védőcsővel meglévő sportcsarnok elosztó heliségéből</t>
  </si>
  <si>
    <t>Elosztótol lámpaoszlopokig betáp kábel fektetése védőcsővel</t>
  </si>
  <si>
    <t>Zúzottkő ágyazat készítése 15cm vastagságban, 0/32 zúzottkő terítésével és tömörítésével (pálya alap és környezete) 35m2</t>
  </si>
  <si>
    <t>Zúzottkő ágyazat készítése 5cm vastagságban, 0/20 zúzottkő terítésével és tömörítésével (pálya alap és környezete) 35m2</t>
  </si>
  <si>
    <t>Elválasztó réteg geotextíliával REHAU RAUMAT geotextília PP-ből, fehér, 150 g/m2, 7.0 kN/m. homokfelületet elválasztó réteg</t>
  </si>
  <si>
    <t>Kültéri sport padló, védősáv és pálya környezetenek burkolat kialakítása Novoflor EG rendszerű sportburkolat 2 rétegben, 40 mm vtg. kavicsos gumi bázisrétegen 10 mm vtg. EPDM kopóréteggel RAL 5015 piros és fekete vagy salakszürke színekben, UV stabil kötőanyaggal</t>
  </si>
  <si>
    <t>Szűrőréteg készítése dréncső körül kavicsból</t>
  </si>
  <si>
    <t>ktg.</t>
  </si>
  <si>
    <t>ÁFA (27%):</t>
  </si>
  <si>
    <t>Nettó költség:</t>
  </si>
  <si>
    <t>Bruttó költség:</t>
  </si>
  <si>
    <t>Bruttó mindösszesen:</t>
  </si>
  <si>
    <t>Sportpálya burkolati jelek festése a kosárlabda szabályok szerint</t>
  </si>
  <si>
    <t>Kiviteli tervek elkészítése</t>
  </si>
  <si>
    <t xml:space="preserve"> db</t>
  </si>
  <si>
    <t>Spalding US 72" ARENA VIEW® Acrylic Series - Fixed Height - kültéri kosárlabda palánk elhelyezése</t>
  </si>
  <si>
    <t xml:space="preserve">Köz és térvilágítás;
Kandeláber elhelyezése, alapvasalattal, szerelőlappal, lámpatesttel,közvilágítási összekötő- és biztosító szekrénnyel,földmunkával és betonalappal, egykaros STK76/80/3... Ez ahogy nézem 5,84 m magas fénypontú, sima horganyzott fémszínű
</t>
  </si>
  <si>
    <t>Fejtett föld elszállítása lerakóba 5 km-en belül lerakói díjjal együtt</t>
  </si>
  <si>
    <t>Simító hengerlés a földmű (feltöltés) felületén,rétegenként gépi erővel, 3,0 m-nél nagyobb szélességnél</t>
  </si>
  <si>
    <t>Tömörítés bármely tömörítési osztályban gépi erővel, nagy felületen, tömörségi fok: 95%</t>
  </si>
  <si>
    <t>Rézsűképzés a kikerülő föld szállítóeszközre való felrakásával, gépi erővel, kiegészítő kézi munkával, bevágásban, 11-20 cm vastagság között, talajosztály:I-IV</t>
  </si>
  <si>
    <t>Tükörkészítés tömörítés nélkül, sík felületen gépi erővel, kiegészítő kézi munkával talajosztály: I-IV.</t>
  </si>
  <si>
    <t>Földmunkák</t>
  </si>
  <si>
    <t>Folyóka építése előregyártott beton elemekből,
átjárható szegély készítése, alapárok kiemelésével, 
beton alapgerendával és megtámasztásával, 
cementhabarcs hézagolással,
40 cm szélességben, 40 cm hosszú elemekből,a meder mélysége 4 cm</t>
  </si>
  <si>
    <t>Térburkolat készítése rendszerkövekből 6 cm-es vastagsággal,
5,7x11,5x6; 8,6x11,2x6; 11,2x11,5x6; 
11,5x11,5x6; 11,5x17,2x6; 17,2x11,5x6 cm-es méretekben Klasszik 17,2x11,5x6 cm, szürkeágyazó homokkal, kvarchomok fugázással</t>
  </si>
  <si>
    <t>Térkő burkolatú lépcsőszerkezet készítése,anyaga ugyanaz mint a burkolaté, ágyazó homokkal, kvarchomok fugázással</t>
  </si>
  <si>
    <t>Burkolatlan öv- és talpárok /szabványárok/ készítése,
bármely keresztmetszettel, a kitermelt föld
elteregetésével,
gépi erővel, kiegészítő kézi földmunkával,
I-IV. oszt. Talajban</t>
  </si>
  <si>
    <t>Biztonsági zárral ellátott bejárati kapu szerkezet elhelyezése egyszárnyú kivitelben személykapu szabad nyílás: 1,25 m-ig utólagosan tűzihorganyzott ST10/ háló 1000-1250x1500-2000 mm névleges méret</t>
  </si>
  <si>
    <t>Bevágási szelvény bővítése 3,00 m-nél kisebb vastagságban, földkitermeléssel, töltés- vagy depóniaképzéssel, tömörítés nélkül, I-IV. oszt.talajban, gépi erővel,gépkocsira rakással</t>
  </si>
  <si>
    <t>Bevágási szelvény bővítése 3,00 m-nél kisebb vastagságban, földkitermeléssel, töltés- vagy depóniaképzéssel, tömörítés nélkül, I-IV. oszt.talajban, gépi erővel, 50 m-en belül szállítással</t>
  </si>
  <si>
    <t>Egyes fák kitermelése tuskóirtással,
legallyazással és darabolással, kézi szerszámokkal,
IV. oszt. talajban,
törzsátmérő: 21-40 cm között</t>
  </si>
  <si>
    <t>Ring kültéri hulladékgyűjtő típusa: SZT-1 antracit színben,lebetonozható kiviteltben</t>
  </si>
  <si>
    <t>Feltöltések  készítése  tömörítés nélkül, gépi erővel, kiegészítő kézi munkával, I-IV. oszt.talajban, szállítással, 10,0 m-ig</t>
  </si>
  <si>
    <t xml:space="preserve">Szivárgó rendszer építése földárokba tokos talpas műanyag PVC dréncsőből,DN 160
REHAU RAUDRIL PVC tokos dréncső, </t>
  </si>
  <si>
    <t>Kerti fém építmények,szabadtéri berendezések,
ivókút elhelyezése
Ivókút öntvényvázas,antracit színben</t>
  </si>
  <si>
    <t>Ring kültéri 3 személyes P-31 jelű  pad antracit színben,lebetonozható kiviteltben</t>
  </si>
  <si>
    <t>Spirál kültéri kerékpár tároló 10 férőhelyes antracit színben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</si>
</sst>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6">
    <font>
      <sz val="12"/>
      <color theme="1"/>
      <name val="Calibri"/>
      <family val="2"/>
      <scheme val="minor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2"/>
      <color theme="1"/>
      <name val="Times New Roman CE"/>
      <charset val="238"/>
    </font>
    <font>
      <sz val="10"/>
      <name val="Times New Roman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right" vertical="top" wrapText="1"/>
    </xf>
    <xf numFmtId="164" fontId="3" fillId="0" borderId="5" xfId="0" applyNumberFormat="1" applyFont="1" applyBorder="1" applyAlignment="1">
      <alignment horizontal="right" vertical="top" wrapText="1"/>
    </xf>
    <xf numFmtId="49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4" xfId="0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0"/>
  <sheetViews>
    <sheetView tabSelected="1" topLeftCell="A4" zoomScale="110" zoomScaleNormal="110" zoomScalePageLayoutView="90" workbookViewId="0">
      <selection activeCell="B83" sqref="B83"/>
    </sheetView>
  </sheetViews>
  <sheetFormatPr defaultColWidth="9.25" defaultRowHeight="12.75"/>
  <cols>
    <col min="1" max="1" width="4.25" style="5" customWidth="1"/>
    <col min="2" max="2" width="36.75" style="6" customWidth="1"/>
    <col min="3" max="3" width="6.75" style="8" customWidth="1"/>
    <col min="4" max="4" width="6.75" style="6" customWidth="1"/>
    <col min="5" max="6" width="8.25" style="17" customWidth="1"/>
    <col min="7" max="8" width="10.25" style="17" customWidth="1"/>
    <col min="9" max="9" width="15.75" style="6" customWidth="1"/>
    <col min="10" max="10" width="9.25" style="6"/>
    <col min="11" max="11" width="9.25" style="6" customWidth="1"/>
    <col min="12" max="16384" width="9.25" style="6"/>
  </cols>
  <sheetData>
    <row r="1" spans="1:8" s="4" customFormat="1" ht="25.5">
      <c r="A1" s="1"/>
      <c r="B1" s="2" t="s">
        <v>0</v>
      </c>
      <c r="C1" s="3" t="s">
        <v>1</v>
      </c>
      <c r="D1" s="2" t="s">
        <v>2</v>
      </c>
      <c r="E1" s="15" t="s">
        <v>3</v>
      </c>
      <c r="F1" s="15" t="s">
        <v>4</v>
      </c>
      <c r="G1" s="15" t="s">
        <v>5</v>
      </c>
      <c r="H1" s="15" t="s">
        <v>6</v>
      </c>
    </row>
    <row r="2" spans="1:8" s="4" customFormat="1">
      <c r="A2" s="10"/>
      <c r="B2" s="9" t="s">
        <v>59</v>
      </c>
      <c r="C2" s="11"/>
      <c r="D2" s="9"/>
      <c r="E2" s="16"/>
      <c r="F2" s="16"/>
      <c r="G2" s="16"/>
      <c r="H2" s="16"/>
    </row>
    <row r="3" spans="1:8" s="4" customFormat="1" ht="51">
      <c r="A3" s="38">
        <v>1</v>
      </c>
      <c r="B3" s="7" t="s">
        <v>65</v>
      </c>
      <c r="C3" s="8">
        <v>769</v>
      </c>
      <c r="D3" s="6" t="s">
        <v>10</v>
      </c>
      <c r="E3" s="8">
        <v>0</v>
      </c>
      <c r="F3" s="8">
        <v>0</v>
      </c>
      <c r="G3" s="8">
        <f t="shared" ref="G3:G12" si="0">ROUND(C3*E3, 0)</f>
        <v>0</v>
      </c>
      <c r="H3" s="8">
        <v>0</v>
      </c>
    </row>
    <row r="4" spans="1:8" s="4" customFormat="1" ht="51">
      <c r="A4" s="38">
        <v>2</v>
      </c>
      <c r="B4" s="7" t="s">
        <v>66</v>
      </c>
      <c r="C4" s="8">
        <v>311</v>
      </c>
      <c r="D4" s="6" t="s">
        <v>10</v>
      </c>
      <c r="E4" s="8">
        <v>0</v>
      </c>
      <c r="F4" s="8">
        <v>0</v>
      </c>
      <c r="G4" s="8">
        <f t="shared" si="0"/>
        <v>0</v>
      </c>
      <c r="H4" s="8">
        <f t="shared" ref="H4:H12" si="1">ROUND(C4*F4, 0)</f>
        <v>0</v>
      </c>
    </row>
    <row r="5" spans="1:8" s="4" customFormat="1" ht="25.5">
      <c r="A5" s="38">
        <v>3</v>
      </c>
      <c r="B5" s="7" t="s">
        <v>58</v>
      </c>
      <c r="C5" s="8">
        <v>570</v>
      </c>
      <c r="D5" s="6" t="s">
        <v>7</v>
      </c>
      <c r="E5" s="8">
        <v>0</v>
      </c>
      <c r="F5" s="8">
        <v>0</v>
      </c>
      <c r="G5" s="8">
        <f t="shared" si="0"/>
        <v>0</v>
      </c>
      <c r="H5" s="8">
        <f t="shared" si="1"/>
        <v>0</v>
      </c>
    </row>
    <row r="6" spans="1:8" s="4" customFormat="1" ht="51">
      <c r="A6" s="38">
        <v>4</v>
      </c>
      <c r="B6" s="7" t="s">
        <v>57</v>
      </c>
      <c r="C6" s="8">
        <v>50</v>
      </c>
      <c r="D6" s="6" t="s">
        <v>7</v>
      </c>
      <c r="E6" s="8">
        <v>0</v>
      </c>
      <c r="F6" s="8">
        <v>0</v>
      </c>
      <c r="G6" s="8">
        <f t="shared" si="0"/>
        <v>0</v>
      </c>
      <c r="H6" s="8">
        <f t="shared" si="1"/>
        <v>0</v>
      </c>
    </row>
    <row r="7" spans="1:8" s="4" customFormat="1" ht="25.5">
      <c r="A7" s="38">
        <v>5</v>
      </c>
      <c r="B7" s="7" t="s">
        <v>56</v>
      </c>
      <c r="C7" s="8">
        <v>311</v>
      </c>
      <c r="D7" s="6" t="s">
        <v>10</v>
      </c>
      <c r="E7" s="8">
        <v>0</v>
      </c>
      <c r="F7" s="8">
        <v>0</v>
      </c>
      <c r="G7" s="8">
        <f t="shared" si="0"/>
        <v>0</v>
      </c>
      <c r="H7" s="8">
        <f t="shared" si="1"/>
        <v>0</v>
      </c>
    </row>
    <row r="8" spans="1:8" s="4" customFormat="1" ht="38.25">
      <c r="A8" s="38">
        <v>6</v>
      </c>
      <c r="B8" s="7" t="s">
        <v>55</v>
      </c>
      <c r="C8" s="8">
        <v>570</v>
      </c>
      <c r="D8" s="6" t="s">
        <v>7</v>
      </c>
      <c r="E8" s="8">
        <v>0</v>
      </c>
      <c r="F8" s="8">
        <v>0</v>
      </c>
      <c r="G8" s="8">
        <f t="shared" si="0"/>
        <v>0</v>
      </c>
      <c r="H8" s="8">
        <f t="shared" si="1"/>
        <v>0</v>
      </c>
    </row>
    <row r="9" spans="1:8" s="4" customFormat="1" ht="38.25">
      <c r="A9" s="38">
        <v>7</v>
      </c>
      <c r="B9" s="7" t="s">
        <v>69</v>
      </c>
      <c r="C9" s="8">
        <v>311</v>
      </c>
      <c r="D9" s="6" t="s">
        <v>10</v>
      </c>
      <c r="E9" s="8">
        <v>0</v>
      </c>
      <c r="F9" s="8">
        <v>0</v>
      </c>
      <c r="G9" s="8">
        <f t="shared" si="0"/>
        <v>0</v>
      </c>
      <c r="H9" s="8">
        <f t="shared" si="1"/>
        <v>0</v>
      </c>
    </row>
    <row r="10" spans="1:8" s="4" customFormat="1" ht="25.5">
      <c r="A10" s="38">
        <v>8</v>
      </c>
      <c r="B10" s="7" t="s">
        <v>54</v>
      </c>
      <c r="C10" s="8">
        <v>769</v>
      </c>
      <c r="D10" s="6" t="s">
        <v>10</v>
      </c>
      <c r="E10" s="8">
        <v>0</v>
      </c>
      <c r="F10" s="8">
        <v>0</v>
      </c>
      <c r="G10" s="8">
        <f t="shared" si="0"/>
        <v>0</v>
      </c>
      <c r="H10" s="8">
        <f t="shared" si="1"/>
        <v>0</v>
      </c>
    </row>
    <row r="11" spans="1:8" s="4" customFormat="1" ht="63.75">
      <c r="A11" s="38">
        <v>9</v>
      </c>
      <c r="B11" s="7" t="s">
        <v>63</v>
      </c>
      <c r="C11" s="8">
        <v>50</v>
      </c>
      <c r="D11" s="6" t="s">
        <v>31</v>
      </c>
      <c r="E11" s="8">
        <v>0</v>
      </c>
      <c r="F11" s="8">
        <v>0</v>
      </c>
      <c r="G11" s="8">
        <f t="shared" si="0"/>
        <v>0</v>
      </c>
      <c r="H11" s="8">
        <f t="shared" si="1"/>
        <v>0</v>
      </c>
    </row>
    <row r="12" spans="1:8" s="4" customFormat="1" ht="51">
      <c r="A12" s="38">
        <v>10</v>
      </c>
      <c r="B12" s="7" t="s">
        <v>67</v>
      </c>
      <c r="C12" s="8">
        <v>2</v>
      </c>
      <c r="D12" s="6" t="s">
        <v>18</v>
      </c>
      <c r="E12" s="8">
        <v>0</v>
      </c>
      <c r="F12" s="8">
        <v>0</v>
      </c>
      <c r="G12" s="8">
        <f t="shared" si="0"/>
        <v>0</v>
      </c>
      <c r="H12" s="8">
        <f t="shared" si="1"/>
        <v>0</v>
      </c>
    </row>
    <row r="13" spans="1:8" s="4" customFormat="1">
      <c r="A13" s="38"/>
      <c r="B13" s="6"/>
      <c r="C13" s="8"/>
      <c r="D13" s="6"/>
      <c r="E13" s="8"/>
      <c r="F13" s="8"/>
      <c r="G13" s="8"/>
      <c r="H13" s="8"/>
    </row>
    <row r="14" spans="1:8" s="4" customFormat="1">
      <c r="A14" s="38"/>
      <c r="B14" s="2" t="s">
        <v>8</v>
      </c>
      <c r="C14" s="3"/>
      <c r="D14" s="2"/>
      <c r="E14" s="3"/>
      <c r="F14" s="3"/>
      <c r="G14" s="3">
        <f>ROUND(SUM(G3:G13),0)</f>
        <v>0</v>
      </c>
      <c r="H14" s="3">
        <f>ROUND(SUM(H3:H13),0)</f>
        <v>0</v>
      </c>
    </row>
    <row r="15" spans="1:8" s="4" customFormat="1">
      <c r="A15" s="38"/>
      <c r="B15" s="9"/>
      <c r="C15" s="11"/>
      <c r="D15" s="9"/>
      <c r="E15" s="16"/>
      <c r="F15" s="16"/>
      <c r="G15" s="16"/>
      <c r="H15" s="16"/>
    </row>
    <row r="16" spans="1:8" s="4" customFormat="1" ht="12" customHeight="1">
      <c r="A16" s="38"/>
      <c r="B16" s="9" t="s">
        <v>9</v>
      </c>
      <c r="C16" s="11"/>
      <c r="D16" s="9"/>
      <c r="E16" s="16"/>
      <c r="F16" s="16"/>
      <c r="G16" s="16"/>
      <c r="H16" s="16"/>
    </row>
    <row r="17" spans="1:8" ht="38.25">
      <c r="A17" s="5">
        <v>1</v>
      </c>
      <c r="B17" s="7" t="s">
        <v>11</v>
      </c>
      <c r="C17" s="8">
        <v>90</v>
      </c>
      <c r="D17" s="6" t="s">
        <v>10</v>
      </c>
      <c r="E17" s="17">
        <v>0</v>
      </c>
      <c r="F17" s="17">
        <v>0</v>
      </c>
      <c r="G17" s="17">
        <f>ROUND(C17*E17, 0)</f>
        <v>0</v>
      </c>
      <c r="H17" s="17">
        <f>ROUND(C17*F17, 0)</f>
        <v>0</v>
      </c>
    </row>
    <row r="18" spans="1:8" ht="38.25">
      <c r="A18" s="5">
        <v>52</v>
      </c>
      <c r="B18" s="7" t="s">
        <v>12</v>
      </c>
      <c r="C18" s="8">
        <v>30</v>
      </c>
      <c r="D18" s="6" t="s">
        <v>10</v>
      </c>
      <c r="E18" s="17">
        <v>0</v>
      </c>
      <c r="F18" s="17">
        <v>0</v>
      </c>
      <c r="G18" s="17">
        <f t="shared" ref="G18:G22" si="2">ROUND(C18*E18, 0)</f>
        <v>0</v>
      </c>
      <c r="H18" s="17">
        <f t="shared" ref="H18:H22" si="3">ROUND(C18*F18, 0)</f>
        <v>0</v>
      </c>
    </row>
    <row r="19" spans="1:8" ht="38.25">
      <c r="A19" s="5">
        <v>3</v>
      </c>
      <c r="B19" s="7" t="s">
        <v>41</v>
      </c>
      <c r="C19" s="8">
        <v>570</v>
      </c>
      <c r="D19" s="6" t="s">
        <v>7</v>
      </c>
      <c r="E19" s="17">
        <v>0</v>
      </c>
      <c r="F19" s="17">
        <v>0</v>
      </c>
      <c r="G19" s="17">
        <f t="shared" si="2"/>
        <v>0</v>
      </c>
      <c r="H19" s="17">
        <f t="shared" si="3"/>
        <v>0</v>
      </c>
    </row>
    <row r="20" spans="1:8">
      <c r="A20" s="5">
        <v>4</v>
      </c>
      <c r="B20" s="7" t="s">
        <v>42</v>
      </c>
      <c r="C20" s="8">
        <v>570</v>
      </c>
      <c r="D20" s="6" t="s">
        <v>7</v>
      </c>
      <c r="E20" s="17">
        <v>0</v>
      </c>
      <c r="F20" s="17">
        <v>0</v>
      </c>
      <c r="G20" s="17">
        <f t="shared" si="2"/>
        <v>0</v>
      </c>
      <c r="H20" s="17">
        <f t="shared" si="3"/>
        <v>0</v>
      </c>
    </row>
    <row r="21" spans="1:8" s="9" customFormat="1" ht="25.5">
      <c r="A21" s="5">
        <v>5</v>
      </c>
      <c r="B21" s="36" t="s">
        <v>52</v>
      </c>
      <c r="C21" s="8">
        <v>2</v>
      </c>
      <c r="D21" s="6" t="s">
        <v>18</v>
      </c>
      <c r="E21" s="17">
        <v>0</v>
      </c>
      <c r="F21" s="17">
        <v>0</v>
      </c>
      <c r="G21" s="17">
        <f t="shared" si="2"/>
        <v>0</v>
      </c>
      <c r="H21" s="17">
        <f t="shared" si="3"/>
        <v>0</v>
      </c>
    </row>
    <row r="22" spans="1:8" ht="25.5">
      <c r="A22" s="5">
        <v>6</v>
      </c>
      <c r="B22" s="7" t="s">
        <v>49</v>
      </c>
      <c r="C22" s="8">
        <v>1</v>
      </c>
      <c r="D22" s="6" t="s">
        <v>44</v>
      </c>
      <c r="E22" s="17">
        <v>0</v>
      </c>
      <c r="F22" s="17">
        <v>0</v>
      </c>
      <c r="G22" s="17">
        <f t="shared" si="2"/>
        <v>0</v>
      </c>
      <c r="H22" s="17">
        <f t="shared" si="3"/>
        <v>0</v>
      </c>
    </row>
    <row r="23" spans="1:8" s="4" customFormat="1">
      <c r="A23" s="5"/>
      <c r="B23" s="7"/>
      <c r="C23" s="8"/>
      <c r="D23" s="6"/>
      <c r="E23" s="17"/>
      <c r="F23" s="17"/>
      <c r="G23" s="17"/>
      <c r="H23" s="17"/>
    </row>
    <row r="24" spans="1:8">
      <c r="A24" s="1"/>
      <c r="B24" s="2" t="s">
        <v>8</v>
      </c>
      <c r="C24" s="3"/>
      <c r="D24" s="2"/>
      <c r="E24" s="15"/>
      <c r="F24" s="15"/>
      <c r="G24" s="15">
        <f>ROUND(SUM(G17:G23),0)</f>
        <v>0</v>
      </c>
      <c r="H24" s="15">
        <f>ROUND(SUM(H17:H23),0)</f>
        <v>0</v>
      </c>
    </row>
    <row r="26" spans="1:8">
      <c r="A26" s="10"/>
      <c r="B26" s="9" t="s">
        <v>13</v>
      </c>
      <c r="C26" s="11"/>
      <c r="D26" s="9"/>
      <c r="E26" s="16"/>
      <c r="F26" s="16"/>
      <c r="G26" s="16"/>
      <c r="H26" s="16"/>
    </row>
    <row r="27" spans="1:8" ht="25.5">
      <c r="A27" s="5">
        <v>1</v>
      </c>
      <c r="B27" s="7" t="s">
        <v>15</v>
      </c>
      <c r="C27" s="8">
        <v>15</v>
      </c>
      <c r="D27" s="6" t="s">
        <v>10</v>
      </c>
      <c r="E27" s="17">
        <v>0</v>
      </c>
      <c r="F27" s="17">
        <v>0</v>
      </c>
      <c r="G27" s="17">
        <f t="shared" ref="G27:G30" si="4">ROUND(C27*E27, 0)</f>
        <v>0</v>
      </c>
      <c r="H27" s="17">
        <f t="shared" ref="H27:H30" si="5">ROUND(C27*F27, 0)</f>
        <v>0</v>
      </c>
    </row>
    <row r="28" spans="1:8" ht="25.5">
      <c r="A28" s="5">
        <v>2</v>
      </c>
      <c r="B28" s="7" t="s">
        <v>16</v>
      </c>
      <c r="C28" s="8">
        <v>27</v>
      </c>
      <c r="D28" s="6" t="s">
        <v>7</v>
      </c>
      <c r="E28" s="17">
        <v>0</v>
      </c>
      <c r="F28" s="17">
        <v>0</v>
      </c>
      <c r="G28" s="17">
        <f t="shared" si="4"/>
        <v>0</v>
      </c>
      <c r="H28" s="17">
        <f t="shared" si="5"/>
        <v>0</v>
      </c>
    </row>
    <row r="29" spans="1:8" ht="25.5">
      <c r="A29" s="5">
        <v>3</v>
      </c>
      <c r="B29" s="7" t="s">
        <v>17</v>
      </c>
      <c r="C29" s="8">
        <v>9</v>
      </c>
      <c r="D29" s="6" t="s">
        <v>10</v>
      </c>
      <c r="E29" s="17">
        <v>0</v>
      </c>
      <c r="F29" s="17">
        <v>0</v>
      </c>
      <c r="G29" s="17">
        <f t="shared" si="4"/>
        <v>0</v>
      </c>
      <c r="H29" s="17">
        <f t="shared" si="5"/>
        <v>0</v>
      </c>
    </row>
    <row r="30" spans="1:8" s="9" customFormat="1">
      <c r="A30" s="5">
        <v>4</v>
      </c>
      <c r="B30" s="7" t="s">
        <v>19</v>
      </c>
      <c r="C30" s="8">
        <v>34</v>
      </c>
      <c r="D30" s="6" t="s">
        <v>7</v>
      </c>
      <c r="E30" s="17">
        <v>0</v>
      </c>
      <c r="F30" s="17">
        <v>0</v>
      </c>
      <c r="G30" s="17">
        <f t="shared" si="4"/>
        <v>0</v>
      </c>
      <c r="H30" s="17">
        <f t="shared" si="5"/>
        <v>0</v>
      </c>
    </row>
    <row r="31" spans="1:8" s="4" customFormat="1">
      <c r="A31" s="5"/>
      <c r="B31" s="7"/>
      <c r="C31" s="8"/>
      <c r="D31" s="6"/>
      <c r="E31" s="17"/>
      <c r="F31" s="17"/>
      <c r="G31" s="17"/>
      <c r="H31" s="17"/>
    </row>
    <row r="32" spans="1:8">
      <c r="A32" s="1"/>
      <c r="B32" s="2" t="s">
        <v>8</v>
      </c>
      <c r="C32" s="3"/>
      <c r="D32" s="2"/>
      <c r="E32" s="15"/>
      <c r="F32" s="15"/>
      <c r="G32" s="15">
        <f>ROUND(SUM(G27:G31),0)</f>
        <v>0</v>
      </c>
      <c r="H32" s="15">
        <f>ROUND(SUM(H27:H31),0)</f>
        <v>0</v>
      </c>
    </row>
    <row r="34" spans="1:8">
      <c r="A34" s="10"/>
      <c r="B34" s="9" t="s">
        <v>20</v>
      </c>
      <c r="C34" s="11"/>
      <c r="D34" s="9"/>
      <c r="E34" s="16"/>
      <c r="F34" s="16"/>
      <c r="G34" s="16"/>
      <c r="H34" s="16"/>
    </row>
    <row r="35" spans="1:8" ht="25.5">
      <c r="A35" s="5">
        <v>1</v>
      </c>
      <c r="B35" s="7" t="s">
        <v>34</v>
      </c>
      <c r="C35" s="8">
        <v>28</v>
      </c>
      <c r="D35" s="6" t="s">
        <v>7</v>
      </c>
      <c r="E35" s="17">
        <v>0</v>
      </c>
      <c r="F35" s="17">
        <v>0</v>
      </c>
      <c r="G35" s="17">
        <f t="shared" ref="G35:G42" si="6">ROUND(C35*E35, 0)</f>
        <v>0</v>
      </c>
      <c r="H35" s="17">
        <f t="shared" ref="H35:H42" si="7">ROUND(C35*F35, 0)</f>
        <v>0</v>
      </c>
    </row>
    <row r="36" spans="1:8" ht="25.5">
      <c r="A36" s="5">
        <v>2</v>
      </c>
      <c r="B36" s="7" t="s">
        <v>21</v>
      </c>
      <c r="C36" s="8">
        <v>8</v>
      </c>
      <c r="D36" s="6" t="s">
        <v>10</v>
      </c>
      <c r="E36" s="17">
        <v>0</v>
      </c>
      <c r="F36" s="17">
        <v>0</v>
      </c>
      <c r="G36" s="17">
        <f t="shared" si="6"/>
        <v>0</v>
      </c>
      <c r="H36" s="17">
        <f t="shared" si="7"/>
        <v>0</v>
      </c>
    </row>
    <row r="37" spans="1:8">
      <c r="A37" s="5">
        <v>3</v>
      </c>
      <c r="B37" s="7" t="s">
        <v>22</v>
      </c>
      <c r="C37" s="8">
        <v>17</v>
      </c>
      <c r="D37" s="6" t="s">
        <v>18</v>
      </c>
      <c r="E37" s="17">
        <v>0</v>
      </c>
      <c r="F37" s="17">
        <v>0</v>
      </c>
      <c r="G37" s="17">
        <f t="shared" si="6"/>
        <v>0</v>
      </c>
      <c r="H37" s="17">
        <f t="shared" si="7"/>
        <v>0</v>
      </c>
    </row>
    <row r="38" spans="1:8" ht="25.5">
      <c r="A38" s="5">
        <v>4</v>
      </c>
      <c r="B38" s="7" t="s">
        <v>23</v>
      </c>
      <c r="C38" s="8">
        <v>1</v>
      </c>
      <c r="D38" s="6" t="s">
        <v>24</v>
      </c>
      <c r="E38" s="17">
        <v>0</v>
      </c>
      <c r="F38" s="17">
        <v>0</v>
      </c>
      <c r="G38" s="17">
        <f t="shared" si="6"/>
        <v>0</v>
      </c>
      <c r="H38" s="17">
        <f t="shared" si="7"/>
        <v>0</v>
      </c>
    </row>
    <row r="39" spans="1:8" ht="25.5">
      <c r="A39" s="5">
        <v>5</v>
      </c>
      <c r="B39" s="7" t="s">
        <v>25</v>
      </c>
      <c r="C39" s="8">
        <v>90</v>
      </c>
      <c r="D39" s="6" t="s">
        <v>7</v>
      </c>
      <c r="E39" s="17">
        <v>0</v>
      </c>
      <c r="F39" s="17">
        <v>0</v>
      </c>
      <c r="G39" s="17">
        <f t="shared" si="6"/>
        <v>0</v>
      </c>
      <c r="H39" s="17">
        <f t="shared" si="7"/>
        <v>0</v>
      </c>
    </row>
    <row r="40" spans="1:8">
      <c r="A40" s="5">
        <v>6</v>
      </c>
      <c r="B40" s="7" t="s">
        <v>26</v>
      </c>
      <c r="C40" s="8">
        <v>90</v>
      </c>
      <c r="D40" s="6" t="s">
        <v>7</v>
      </c>
      <c r="E40" s="17">
        <v>0</v>
      </c>
      <c r="F40" s="17">
        <v>0</v>
      </c>
      <c r="G40" s="17">
        <f t="shared" si="6"/>
        <v>0</v>
      </c>
      <c r="H40" s="17">
        <f t="shared" si="7"/>
        <v>0</v>
      </c>
    </row>
    <row r="41" spans="1:8" ht="51">
      <c r="A41" s="5">
        <v>7</v>
      </c>
      <c r="B41" s="7" t="s">
        <v>64</v>
      </c>
      <c r="C41" s="8">
        <v>1</v>
      </c>
      <c r="D41" s="6" t="s">
        <v>18</v>
      </c>
      <c r="E41" s="17">
        <v>0</v>
      </c>
      <c r="F41" s="17">
        <v>0</v>
      </c>
      <c r="G41" s="17">
        <f t="shared" si="6"/>
        <v>0</v>
      </c>
      <c r="H41" s="17">
        <f t="shared" si="7"/>
        <v>0</v>
      </c>
    </row>
    <row r="42" spans="1:8">
      <c r="A42" s="5">
        <v>8</v>
      </c>
      <c r="B42" s="7" t="s">
        <v>27</v>
      </c>
      <c r="C42" s="8">
        <v>107</v>
      </c>
      <c r="D42" s="6" t="s">
        <v>7</v>
      </c>
      <c r="E42" s="17">
        <v>0</v>
      </c>
      <c r="F42" s="17">
        <v>0</v>
      </c>
      <c r="G42" s="17">
        <f t="shared" si="6"/>
        <v>0</v>
      </c>
      <c r="H42" s="17">
        <f t="shared" si="7"/>
        <v>0</v>
      </c>
    </row>
    <row r="43" spans="1:8" s="4" customFormat="1">
      <c r="A43" s="5"/>
      <c r="B43" s="7"/>
      <c r="C43" s="8"/>
      <c r="D43" s="6"/>
      <c r="E43" s="17"/>
      <c r="F43" s="17"/>
      <c r="G43" s="17"/>
      <c r="H43" s="17"/>
    </row>
    <row r="44" spans="1:8">
      <c r="A44" s="1"/>
      <c r="B44" s="2" t="s">
        <v>8</v>
      </c>
      <c r="C44" s="3"/>
      <c r="D44" s="2"/>
      <c r="E44" s="15"/>
      <c r="F44" s="15"/>
      <c r="G44" s="15">
        <f>ROUND(SUM(G35:G43),0)</f>
        <v>0</v>
      </c>
      <c r="H44" s="15">
        <f>ROUND(SUM(H35:H43),0)</f>
        <v>0</v>
      </c>
    </row>
    <row r="46" spans="1:8">
      <c r="A46" s="10"/>
      <c r="B46" s="9" t="s">
        <v>36</v>
      </c>
      <c r="C46" s="11"/>
      <c r="D46" s="9"/>
      <c r="E46" s="16"/>
      <c r="F46" s="16"/>
      <c r="G46" s="16"/>
      <c r="H46" s="16"/>
    </row>
    <row r="47" spans="1:8" ht="25.5">
      <c r="A47" s="5">
        <v>1</v>
      </c>
      <c r="B47" s="7" t="s">
        <v>37</v>
      </c>
      <c r="C47" s="8">
        <v>30</v>
      </c>
      <c r="D47" s="6" t="s">
        <v>14</v>
      </c>
      <c r="E47" s="17">
        <v>0</v>
      </c>
      <c r="F47" s="17">
        <v>0</v>
      </c>
      <c r="G47" s="17">
        <f t="shared" ref="G47:G49" si="8">ROUND(C47*E47, 0)</f>
        <v>0</v>
      </c>
      <c r="H47" s="17">
        <f t="shared" ref="H47:H49" si="9">ROUND(C47*F47, 0)</f>
        <v>0</v>
      </c>
    </row>
    <row r="48" spans="1:8" ht="25.5">
      <c r="A48" s="5">
        <v>2</v>
      </c>
      <c r="B48" s="7" t="s">
        <v>38</v>
      </c>
      <c r="C48" s="8">
        <v>60</v>
      </c>
      <c r="D48" s="6" t="s">
        <v>14</v>
      </c>
      <c r="E48" s="17">
        <v>0</v>
      </c>
      <c r="F48" s="17">
        <v>0</v>
      </c>
      <c r="G48" s="17">
        <f t="shared" si="8"/>
        <v>0</v>
      </c>
      <c r="H48" s="17">
        <f t="shared" si="9"/>
        <v>0</v>
      </c>
    </row>
    <row r="49" spans="1:8" ht="84" customHeight="1">
      <c r="A49" s="5">
        <v>3</v>
      </c>
      <c r="B49" s="6" t="s">
        <v>53</v>
      </c>
      <c r="C49" s="8">
        <v>2</v>
      </c>
      <c r="D49" s="6" t="s">
        <v>18</v>
      </c>
      <c r="E49" s="17">
        <v>0</v>
      </c>
      <c r="F49" s="17">
        <v>0</v>
      </c>
      <c r="G49" s="17">
        <f t="shared" si="8"/>
        <v>0</v>
      </c>
      <c r="H49" s="17">
        <f t="shared" si="9"/>
        <v>0</v>
      </c>
    </row>
    <row r="50" spans="1:8" s="4" customFormat="1">
      <c r="A50" s="5"/>
      <c r="B50" s="7"/>
      <c r="C50" s="8"/>
      <c r="D50" s="6"/>
      <c r="E50" s="17"/>
      <c r="F50" s="17"/>
      <c r="G50" s="17"/>
      <c r="H50" s="17"/>
    </row>
    <row r="51" spans="1:8">
      <c r="A51" s="1"/>
      <c r="B51" s="2" t="s">
        <v>8</v>
      </c>
      <c r="C51" s="3"/>
      <c r="D51" s="2"/>
      <c r="E51" s="15"/>
      <c r="F51" s="15"/>
      <c r="G51" s="15">
        <f>ROUND(SUM(G47:G50),0)</f>
        <v>0</v>
      </c>
      <c r="H51" s="15">
        <f>ROUND(SUM(H47:H50),0)</f>
        <v>0</v>
      </c>
    </row>
    <row r="53" spans="1:8">
      <c r="A53" s="10"/>
      <c r="B53" s="9" t="s">
        <v>28</v>
      </c>
      <c r="C53" s="11"/>
      <c r="D53" s="9"/>
      <c r="E53" s="16"/>
      <c r="F53" s="16"/>
      <c r="G53" s="16"/>
      <c r="H53" s="16"/>
    </row>
    <row r="54" spans="1:8" ht="25.5">
      <c r="A54" s="5">
        <v>1</v>
      </c>
      <c r="B54" s="7" t="s">
        <v>29</v>
      </c>
      <c r="C54" s="8">
        <v>500</v>
      </c>
      <c r="D54" s="6" t="s">
        <v>7</v>
      </c>
      <c r="E54" s="17">
        <v>0</v>
      </c>
      <c r="F54" s="17">
        <v>0</v>
      </c>
      <c r="G54" s="17">
        <f t="shared" ref="G54:G64" si="10">ROUND(C54*E54, 0)</f>
        <v>0</v>
      </c>
      <c r="H54" s="17">
        <f t="shared" ref="H54:H64" si="11">ROUND(C54*F54, 0)</f>
        <v>0</v>
      </c>
    </row>
    <row r="55" spans="1:8">
      <c r="A55" s="5">
        <v>2</v>
      </c>
      <c r="B55" s="7" t="s">
        <v>33</v>
      </c>
      <c r="C55" s="8">
        <v>500</v>
      </c>
      <c r="D55" s="6" t="s">
        <v>7</v>
      </c>
      <c r="E55" s="17">
        <v>0</v>
      </c>
      <c r="F55" s="17">
        <v>0</v>
      </c>
      <c r="G55" s="17">
        <f t="shared" si="10"/>
        <v>0</v>
      </c>
      <c r="H55" s="17">
        <f t="shared" si="11"/>
        <v>0</v>
      </c>
    </row>
    <row r="56" spans="1:8" ht="25.5">
      <c r="A56" s="5">
        <v>3</v>
      </c>
      <c r="B56" s="7" t="s">
        <v>32</v>
      </c>
      <c r="C56" s="8">
        <v>8</v>
      </c>
      <c r="D56" s="6" t="s">
        <v>10</v>
      </c>
      <c r="E56" s="17">
        <v>0</v>
      </c>
      <c r="F56" s="17">
        <v>0</v>
      </c>
      <c r="G56" s="17">
        <f t="shared" si="10"/>
        <v>0</v>
      </c>
      <c r="H56" s="17">
        <f t="shared" si="11"/>
        <v>0</v>
      </c>
    </row>
    <row r="57" spans="1:8" ht="25.5">
      <c r="A57" s="5">
        <v>4</v>
      </c>
      <c r="B57" s="7" t="s">
        <v>30</v>
      </c>
      <c r="C57" s="8">
        <v>67</v>
      </c>
      <c r="D57" s="6" t="s">
        <v>31</v>
      </c>
      <c r="E57" s="17">
        <v>0</v>
      </c>
      <c r="F57" s="17">
        <v>0</v>
      </c>
      <c r="G57" s="17">
        <f t="shared" si="10"/>
        <v>0</v>
      </c>
      <c r="H57" s="17">
        <f t="shared" si="11"/>
        <v>0</v>
      </c>
    </row>
    <row r="58" spans="1:8" ht="76.5">
      <c r="A58" s="5">
        <v>5</v>
      </c>
      <c r="B58" s="7" t="s">
        <v>61</v>
      </c>
      <c r="C58" s="8">
        <v>30</v>
      </c>
      <c r="D58" s="6" t="s">
        <v>7</v>
      </c>
      <c r="E58" s="17">
        <v>0</v>
      </c>
      <c r="F58" s="17">
        <v>0</v>
      </c>
      <c r="G58" s="17">
        <f t="shared" si="10"/>
        <v>0</v>
      </c>
      <c r="H58" s="17">
        <f t="shared" si="11"/>
        <v>0</v>
      </c>
    </row>
    <row r="59" spans="1:8" ht="38.25">
      <c r="A59" s="5">
        <v>6</v>
      </c>
      <c r="B59" s="7" t="s">
        <v>62</v>
      </c>
      <c r="C59" s="8">
        <v>5</v>
      </c>
      <c r="D59" s="6" t="s">
        <v>7</v>
      </c>
      <c r="E59" s="17">
        <v>0</v>
      </c>
      <c r="F59" s="17">
        <v>0</v>
      </c>
      <c r="G59" s="17">
        <f t="shared" si="10"/>
        <v>0</v>
      </c>
      <c r="H59" s="17">
        <f t="shared" si="11"/>
        <v>0</v>
      </c>
    </row>
    <row r="60" spans="1:8" ht="38.25">
      <c r="A60" s="5">
        <v>7</v>
      </c>
      <c r="B60" s="7" t="s">
        <v>39</v>
      </c>
      <c r="C60" s="8">
        <v>6</v>
      </c>
      <c r="D60" s="6" t="s">
        <v>10</v>
      </c>
      <c r="E60" s="17">
        <v>0</v>
      </c>
      <c r="F60" s="17">
        <v>0</v>
      </c>
      <c r="G60" s="17">
        <f t="shared" si="10"/>
        <v>0</v>
      </c>
      <c r="H60" s="17">
        <f t="shared" si="11"/>
        <v>0</v>
      </c>
    </row>
    <row r="61" spans="1:8" ht="38.25">
      <c r="A61" s="5">
        <v>8</v>
      </c>
      <c r="B61" s="7" t="s">
        <v>40</v>
      </c>
      <c r="C61" s="8">
        <v>2</v>
      </c>
      <c r="D61" s="6" t="s">
        <v>10</v>
      </c>
      <c r="E61" s="17">
        <v>0</v>
      </c>
      <c r="F61" s="17">
        <v>0</v>
      </c>
      <c r="G61" s="17">
        <f t="shared" si="10"/>
        <v>0</v>
      </c>
      <c r="H61" s="17">
        <f t="shared" si="11"/>
        <v>0</v>
      </c>
    </row>
    <row r="62" spans="1:8" ht="76.5">
      <c r="A62" s="5">
        <v>9</v>
      </c>
      <c r="B62" s="7" t="s">
        <v>60</v>
      </c>
      <c r="C62" s="8">
        <v>28</v>
      </c>
      <c r="D62" s="6" t="s">
        <v>14</v>
      </c>
      <c r="E62" s="17">
        <v>0</v>
      </c>
      <c r="F62" s="17">
        <v>0</v>
      </c>
      <c r="G62" s="17">
        <f t="shared" si="10"/>
        <v>0</v>
      </c>
      <c r="H62" s="17">
        <f t="shared" si="11"/>
        <v>0</v>
      </c>
    </row>
    <row r="63" spans="1:8" s="9" customFormat="1" ht="38.25">
      <c r="A63" s="5">
        <v>10</v>
      </c>
      <c r="B63" s="7" t="s">
        <v>70</v>
      </c>
      <c r="C63" s="8">
        <v>100</v>
      </c>
      <c r="D63" s="6" t="s">
        <v>31</v>
      </c>
      <c r="E63" s="17">
        <v>0</v>
      </c>
      <c r="F63" s="17">
        <v>0</v>
      </c>
      <c r="G63" s="17">
        <f t="shared" si="10"/>
        <v>0</v>
      </c>
      <c r="H63" s="17">
        <f t="shared" si="11"/>
        <v>0</v>
      </c>
    </row>
    <row r="64" spans="1:8">
      <c r="A64" s="5">
        <v>11</v>
      </c>
      <c r="B64" s="7" t="s">
        <v>43</v>
      </c>
      <c r="C64" s="8">
        <v>6</v>
      </c>
      <c r="D64" s="6" t="s">
        <v>10</v>
      </c>
      <c r="E64" s="17">
        <v>0</v>
      </c>
      <c r="F64" s="17">
        <v>0</v>
      </c>
      <c r="G64" s="17">
        <f t="shared" si="10"/>
        <v>0</v>
      </c>
      <c r="H64" s="17">
        <f t="shared" si="11"/>
        <v>0</v>
      </c>
    </row>
    <row r="65" spans="1:8" ht="25.5">
      <c r="A65" s="5">
        <v>12</v>
      </c>
      <c r="B65" s="7" t="s">
        <v>35</v>
      </c>
      <c r="C65" s="8">
        <v>3</v>
      </c>
      <c r="D65" s="6" t="s">
        <v>10</v>
      </c>
      <c r="E65" s="17">
        <v>0</v>
      </c>
      <c r="F65" s="17">
        <v>0</v>
      </c>
      <c r="G65" s="17">
        <f t="shared" ref="G65:G70" si="12">ROUND(C65*E65, 0)</f>
        <v>0</v>
      </c>
      <c r="H65" s="17">
        <f t="shared" ref="H65:H70" si="13">ROUND(C65*F65, 0)</f>
        <v>0</v>
      </c>
    </row>
    <row r="66" spans="1:8" ht="38.25">
      <c r="A66" s="5">
        <v>13</v>
      </c>
      <c r="B66" s="7" t="s">
        <v>71</v>
      </c>
      <c r="C66" s="8">
        <v>1</v>
      </c>
      <c r="D66" s="6" t="s">
        <v>18</v>
      </c>
      <c r="E66" s="17">
        <v>0</v>
      </c>
      <c r="F66" s="17">
        <v>0</v>
      </c>
      <c r="G66" s="17">
        <f t="shared" si="12"/>
        <v>0</v>
      </c>
      <c r="H66" s="17">
        <f t="shared" si="13"/>
        <v>0</v>
      </c>
    </row>
    <row r="67" spans="1:8" ht="25.5">
      <c r="A67" s="5">
        <v>14</v>
      </c>
      <c r="B67" s="39" t="s">
        <v>72</v>
      </c>
      <c r="C67" s="8">
        <v>4</v>
      </c>
      <c r="D67" s="6" t="s">
        <v>18</v>
      </c>
      <c r="E67" s="17">
        <v>0</v>
      </c>
      <c r="F67" s="17">
        <v>0</v>
      </c>
      <c r="G67" s="17">
        <f t="shared" si="12"/>
        <v>0</v>
      </c>
      <c r="H67" s="17">
        <f t="shared" si="13"/>
        <v>0</v>
      </c>
    </row>
    <row r="68" spans="1:8" ht="25.9" customHeight="1">
      <c r="A68" s="5">
        <v>15</v>
      </c>
      <c r="B68" s="7" t="s">
        <v>68</v>
      </c>
      <c r="C68" s="8">
        <v>2</v>
      </c>
      <c r="D68" s="6" t="s">
        <v>18</v>
      </c>
      <c r="E68" s="17">
        <v>0</v>
      </c>
      <c r="F68" s="17">
        <v>0</v>
      </c>
      <c r="G68" s="17">
        <f t="shared" si="12"/>
        <v>0</v>
      </c>
      <c r="H68" s="17">
        <f t="shared" si="13"/>
        <v>0</v>
      </c>
    </row>
    <row r="69" spans="1:8" ht="25.9" customHeight="1">
      <c r="A69" s="5">
        <v>16</v>
      </c>
      <c r="B69" s="7" t="s">
        <v>73</v>
      </c>
      <c r="C69" s="8">
        <v>1</v>
      </c>
      <c r="D69" s="6" t="s">
        <v>18</v>
      </c>
      <c r="E69" s="17">
        <v>0</v>
      </c>
      <c r="F69" s="17">
        <v>0</v>
      </c>
      <c r="G69" s="17">
        <f t="shared" si="12"/>
        <v>0</v>
      </c>
      <c r="H69" s="17">
        <f t="shared" si="13"/>
        <v>0</v>
      </c>
    </row>
    <row r="70" spans="1:8" s="14" customFormat="1" ht="15.75">
      <c r="A70" s="5">
        <v>17</v>
      </c>
      <c r="B70" s="7" t="s">
        <v>50</v>
      </c>
      <c r="C70" s="8">
        <v>1</v>
      </c>
      <c r="D70" s="6" t="s">
        <v>51</v>
      </c>
      <c r="E70" s="17">
        <v>0</v>
      </c>
      <c r="F70" s="17">
        <v>0</v>
      </c>
      <c r="G70" s="17">
        <f t="shared" si="12"/>
        <v>0</v>
      </c>
      <c r="H70" s="17">
        <f t="shared" si="13"/>
        <v>0</v>
      </c>
    </row>
    <row r="71" spans="1:8" s="14" customFormat="1" ht="15.75">
      <c r="A71" s="1"/>
      <c r="B71" s="2" t="s">
        <v>8</v>
      </c>
      <c r="C71" s="3"/>
      <c r="D71" s="2"/>
      <c r="E71" s="15"/>
      <c r="F71" s="15"/>
      <c r="G71" s="15">
        <f>ROUND(SUM(G54:G70),0)</f>
        <v>0</v>
      </c>
      <c r="H71" s="15">
        <f>ROUND(SUM(H54:H70),0)</f>
        <v>0</v>
      </c>
    </row>
    <row r="72" spans="1:8" s="14" customFormat="1" ht="16.5" thickBot="1">
      <c r="A72" s="24"/>
      <c r="B72" s="25"/>
      <c r="C72" s="26"/>
      <c r="D72" s="25"/>
      <c r="E72" s="27"/>
      <c r="F72" s="27"/>
      <c r="G72" s="27"/>
      <c r="H72" s="27"/>
    </row>
    <row r="73" spans="1:8" s="14" customFormat="1" ht="15.75">
      <c r="A73" s="28"/>
      <c r="B73" s="29"/>
      <c r="C73" s="30"/>
      <c r="D73" s="29"/>
      <c r="E73" s="40" t="s">
        <v>46</v>
      </c>
      <c r="F73" s="40"/>
      <c r="G73" s="31">
        <f>SUM(G3:G71)</f>
        <v>0</v>
      </c>
      <c r="H73" s="31">
        <f>SUM(H3:H71)</f>
        <v>0</v>
      </c>
    </row>
    <row r="74" spans="1:8" s="23" customFormat="1" ht="34.9" customHeight="1">
      <c r="A74" s="12"/>
      <c r="B74" s="14"/>
      <c r="C74" s="13"/>
      <c r="D74" s="14"/>
      <c r="E74" s="41" t="s">
        <v>45</v>
      </c>
      <c r="F74" s="41"/>
      <c r="G74" s="18">
        <f>G73*0.27</f>
        <v>0</v>
      </c>
      <c r="H74" s="18">
        <f>H73*0.27</f>
        <v>0</v>
      </c>
    </row>
    <row r="75" spans="1:8" ht="16.5" thickBot="1">
      <c r="A75" s="32"/>
      <c r="B75" s="33"/>
      <c r="C75" s="34"/>
      <c r="D75" s="33"/>
      <c r="E75" s="42" t="s">
        <v>47</v>
      </c>
      <c r="F75" s="42"/>
      <c r="G75" s="35">
        <f>G73+G74</f>
        <v>0</v>
      </c>
      <c r="H75" s="35">
        <f>H73+H74</f>
        <v>0</v>
      </c>
    </row>
    <row r="76" spans="1:8" ht="15.75">
      <c r="A76" s="12"/>
      <c r="B76" s="14"/>
      <c r="C76" s="13"/>
      <c r="D76" s="14"/>
      <c r="E76" s="18"/>
      <c r="F76" s="18"/>
      <c r="G76" s="18"/>
      <c r="H76" s="18"/>
    </row>
    <row r="77" spans="1:8" ht="15.75">
      <c r="A77" s="20"/>
      <c r="B77" s="20"/>
      <c r="C77" s="19"/>
      <c r="D77" s="20"/>
      <c r="E77" s="21"/>
      <c r="F77" s="22" t="s">
        <v>48</v>
      </c>
      <c r="G77" s="43">
        <f>G75+H75</f>
        <v>0</v>
      </c>
      <c r="H77" s="43"/>
    </row>
    <row r="80" spans="1:8" ht="15.75">
      <c r="B80" s="37"/>
    </row>
  </sheetData>
  <mergeCells count="4">
    <mergeCell ref="E73:F73"/>
    <mergeCell ref="E74:F74"/>
    <mergeCell ref="E75:F75"/>
    <mergeCell ref="G77:H77"/>
  </mergeCells>
  <pageMargins left="0.70866141732283472" right="0.70866141732283472" top="0.94488188976377963" bottom="0.35433070866141736" header="0.31496062992125984" footer="0.31496062992125984"/>
  <pageSetup paperSize="9" scale="87" fitToHeight="0" orientation="portrait" r:id="rId1"/>
  <headerFooter>
    <oddHeader>&amp;C&amp;"-,Félkövér"Költségvetési kiírás
Streetball pálya - Oroszlány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Office-felhasználó</dc:creator>
  <cp:lastModifiedBy>imroj</cp:lastModifiedBy>
  <cp:lastPrinted>2017-11-28T08:57:40Z</cp:lastPrinted>
  <dcterms:created xsi:type="dcterms:W3CDTF">2017-03-19T19:21:53Z</dcterms:created>
  <dcterms:modified xsi:type="dcterms:W3CDTF">2018-03-05T10:43:19Z</dcterms:modified>
</cp:coreProperties>
</file>