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2210"/>
  </bookViews>
  <sheets>
    <sheet name="Gárdonyi költségveté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9" i="1"/>
  <c r="I69" s="1"/>
  <c r="H69"/>
  <c r="G70"/>
  <c r="I70" s="1"/>
  <c r="H70"/>
  <c r="G71"/>
  <c r="I71" s="1"/>
  <c r="H71"/>
  <c r="G72"/>
  <c r="I72" s="1"/>
  <c r="H72"/>
  <c r="G73"/>
  <c r="I73" s="1"/>
  <c r="H73"/>
  <c r="G74"/>
  <c r="I74" s="1"/>
  <c r="H74"/>
  <c r="G75"/>
  <c r="I75" s="1"/>
  <c r="H75"/>
  <c r="G76"/>
  <c r="I76" s="1"/>
  <c r="H76"/>
  <c r="G77"/>
  <c r="I77" s="1"/>
  <c r="H77"/>
  <c r="G78"/>
  <c r="I78" s="1"/>
  <c r="H78"/>
  <c r="G79"/>
  <c r="I79" s="1"/>
  <c r="H79"/>
  <c r="G80"/>
  <c r="I80" s="1"/>
  <c r="H80"/>
  <c r="G81"/>
  <c r="I81" s="1"/>
  <c r="H81"/>
  <c r="G82"/>
  <c r="I82" s="1"/>
  <c r="H82"/>
  <c r="H68"/>
  <c r="G68"/>
  <c r="G39"/>
  <c r="I39" s="1"/>
  <c r="H39"/>
  <c r="G40"/>
  <c r="I40" s="1"/>
  <c r="H40"/>
  <c r="G41"/>
  <c r="I41" s="1"/>
  <c r="H41"/>
  <c r="G42"/>
  <c r="I42" s="1"/>
  <c r="H42"/>
  <c r="G43"/>
  <c r="I43" s="1"/>
  <c r="H43"/>
  <c r="G44"/>
  <c r="I44" s="1"/>
  <c r="H44"/>
  <c r="G45"/>
  <c r="I45" s="1"/>
  <c r="H45"/>
  <c r="G46"/>
  <c r="I46" s="1"/>
  <c r="H46"/>
  <c r="G47"/>
  <c r="I47" s="1"/>
  <c r="H47"/>
  <c r="G48"/>
  <c r="I48" s="1"/>
  <c r="H48"/>
  <c r="G49"/>
  <c r="I49" s="1"/>
  <c r="H49"/>
  <c r="G50"/>
  <c r="I50" s="1"/>
  <c r="H50"/>
  <c r="G51"/>
  <c r="I51" s="1"/>
  <c r="H51"/>
  <c r="G52"/>
  <c r="I52" s="1"/>
  <c r="H52"/>
  <c r="G53"/>
  <c r="I53" s="1"/>
  <c r="H53"/>
  <c r="G54"/>
  <c r="I54" s="1"/>
  <c r="H54"/>
  <c r="G55"/>
  <c r="I55" s="1"/>
  <c r="H55"/>
  <c r="G56"/>
  <c r="I56" s="1"/>
  <c r="H56"/>
  <c r="G57"/>
  <c r="I57" s="1"/>
  <c r="H57"/>
  <c r="G58"/>
  <c r="I58" s="1"/>
  <c r="H58"/>
  <c r="G59"/>
  <c r="I59" s="1"/>
  <c r="H59"/>
  <c r="G60"/>
  <c r="I60" s="1"/>
  <c r="H60"/>
  <c r="H38"/>
  <c r="G38"/>
  <c r="F17"/>
  <c r="H17" s="1"/>
  <c r="G17"/>
  <c r="F18"/>
  <c r="H18" s="1"/>
  <c r="G18"/>
  <c r="F19"/>
  <c r="H19" s="1"/>
  <c r="G19"/>
  <c r="F20"/>
  <c r="H20" s="1"/>
  <c r="G20"/>
  <c r="F21"/>
  <c r="H21" s="1"/>
  <c r="G21"/>
  <c r="F22"/>
  <c r="H22" s="1"/>
  <c r="G22"/>
  <c r="F23"/>
  <c r="H23" s="1"/>
  <c r="G23"/>
  <c r="F24"/>
  <c r="H24" s="1"/>
  <c r="G24"/>
  <c r="F25"/>
  <c r="H25" s="1"/>
  <c r="G25"/>
  <c r="F26"/>
  <c r="H26" s="1"/>
  <c r="G26"/>
  <c r="F27"/>
  <c r="H27" s="1"/>
  <c r="G27"/>
  <c r="F28"/>
  <c r="H28" s="1"/>
  <c r="G28"/>
  <c r="F29"/>
  <c r="H29" s="1"/>
  <c r="G29"/>
  <c r="G16"/>
  <c r="F16"/>
  <c r="I68" l="1"/>
  <c r="I83" s="1"/>
  <c r="H16"/>
  <c r="H30" s="1"/>
  <c r="I38"/>
  <c r="I61" s="1"/>
  <c r="I87" l="1"/>
  <c r="I88" l="1"/>
  <c r="I89" s="1"/>
</calcChain>
</file>

<file path=xl/sharedStrings.xml><?xml version="1.0" encoding="utf-8"?>
<sst xmlns="http://schemas.openxmlformats.org/spreadsheetml/2006/main" count="191" uniqueCount="98">
  <si>
    <t>m2</t>
  </si>
  <si>
    <t>db</t>
  </si>
  <si>
    <t>Vékonyvakolat alapozók felhordása, kézi erővel</t>
  </si>
  <si>
    <t>m</t>
  </si>
  <si>
    <t>430x210</t>
  </si>
  <si>
    <t>Tokosztos ablak Bny fölé Fix csincsilla üveggel mellé sorolva Fix - Fix felülvilágító csincsilla üveggel</t>
  </si>
  <si>
    <t>270x150</t>
  </si>
  <si>
    <t>Kétszárnyú ablak KfnyBny</t>
  </si>
  <si>
    <t>180x150</t>
  </si>
  <si>
    <t>180x310</t>
  </si>
  <si>
    <t>Bejárati ajtó /kifelé nyíló/ olajfékes ajtócsukó +Fix felülvilágító</t>
  </si>
  <si>
    <t>90x310</t>
  </si>
  <si>
    <t>Kétszárnyú ablak KfnyBny+Fix felülvilágító sorolva Kétszárnyú ablak KfnyBny+Fix felülvilágító</t>
  </si>
  <si>
    <t>360x210</t>
  </si>
  <si>
    <t>360x150</t>
  </si>
  <si>
    <t>Egyszárnyú ablak Bny+ Fix</t>
  </si>
  <si>
    <t>90x150</t>
  </si>
  <si>
    <t>Fix +Fix felülvilágító sorolva Fix+Fix felülvilágító teli csincsilla üveggel</t>
  </si>
  <si>
    <t>270x310</t>
  </si>
  <si>
    <t>Fix +Fix felülvilágító sorolva Fix+Fix felülvilágító</t>
  </si>
  <si>
    <t>220x150</t>
  </si>
  <si>
    <t>Fix +Fix ablak</t>
  </si>
  <si>
    <t>Kétszárnyú ablak KfnyBny+Fix felülvilágító</t>
  </si>
  <si>
    <t>180x210</t>
  </si>
  <si>
    <t>Kupolás felülvilágító ablak javítása</t>
  </si>
  <si>
    <t>100x100</t>
  </si>
  <si>
    <t>Záróprofil (párkányfogadó)</t>
  </si>
  <si>
    <t>Toktoldó 200 mm (redőnyelőkészítés)</t>
  </si>
  <si>
    <t>Statikai Soroló</t>
  </si>
  <si>
    <t>Egyszárnyú ablak Bny</t>
  </si>
  <si>
    <t>90x90</t>
  </si>
  <si>
    <t>Egyszárnyú ablak Bny sorolva Egyszárnyú ablak Bny</t>
  </si>
  <si>
    <t>180x90</t>
  </si>
  <si>
    <t>Kétszárnyú ablak KfnyBny+ Fix felülvilágító sorolva Kétszárnyú ablak KfnyBny +Fix felülvilágító</t>
  </si>
  <si>
    <t>Kétszárnyú ablak KfnyBny+ Fix+Fix felülvilágító</t>
  </si>
  <si>
    <t>160x210</t>
  </si>
  <si>
    <t>Tokosztos Fix ablak +Fix sorolva Bny ablak +Fix ablak sorolva Kétszárnyú ablak KfnyBny +Fix+Fix felülvilágító</t>
  </si>
  <si>
    <t>460x210</t>
  </si>
  <si>
    <t>Kétszárnyú ablak KfnyBny +Fix+Fix</t>
  </si>
  <si>
    <t>Fix ablak+Fix</t>
  </si>
  <si>
    <t>70x210</t>
  </si>
  <si>
    <t>Kétszárnyú Bejárati ajtó (kifelé nyíló) olajfékes ajtócsukó 90 cm stadurral +Fix+Fix felülvilágító</t>
  </si>
  <si>
    <t>Toktoldó 150 mm</t>
  </si>
  <si>
    <t>Soroló</t>
  </si>
  <si>
    <t>Statikai soroló</t>
  </si>
  <si>
    <t>Toktoldó 200 mm</t>
  </si>
  <si>
    <t>Megnevezés</t>
  </si>
  <si>
    <t>Gyártási méret</t>
  </si>
  <si>
    <t>Homlokzati keretállványok, fém keretvázból, szintenkénti pallóterítéssel, korláttal, lábdeszkával, 0,75-1,20 m padlószélességgel, munkapadló távolság 2,50 m, 2,00 kN/m² terhelhetőséggel, állványépítés MSZ és alkalmazástechnikai kézikönyv szerint, 6,01-12,00 m munkapadló magasság között KRAUSE Stabilo homlokzati keretállvány 0,75 m padlószélességgel, 6,01-12,00 m munkapadló magasság között</t>
  </si>
  <si>
    <t>Vékonyvakolatok, színvakolatok felhordása alapozott, előkészített felületre, vödrös kiszerelésű anyagból, vizes bázisú, műgyanta kötőanyagú vékonyvakolat készítése, egy rétegben, 1,5-2,5 mm-es szemcsemérettel kapart vékony vakolat, 2 mm, I. színcsoport</t>
  </si>
  <si>
    <t>Lábazati vakolatok; díszítő és lábazati műgyantás kötőanyagú vakolatréteg felhordása, kézi erővel, vödrös kiszerelésű anyagból díszítő márványvakolat</t>
  </si>
  <si>
    <t>Üvegszövet háló elhelyezése, függőleges, vízszintes, ferde vagy íves felületen alkáliálló üvegszövet háló homlokzatszigeteléshez 145 g/m2, 4x5 mm</t>
  </si>
  <si>
    <t>Üvegszövet háló beágyazása, függőleges, vízszintes, ferde vagy íves felületen</t>
  </si>
  <si>
    <t>Kültéri vakolóprofilok elhelyezése, utólagos (táblás) hőszigetelő rendszerhez (EPS), polisztirol,PVC,alumínium,rozsdam.acél,horg.acél, üvegszövet, 30 - 160 mm hőszigeteléshez, pozitív sarkokra élvédő 10+10 cm üvegszövet hálóval</t>
  </si>
  <si>
    <t>Összesen</t>
  </si>
  <si>
    <t>Kültéri vakolóprofilok elhelyezése, utólagos (táblás) hőszigetelő rendszerhez (EPS), rozsdamentes acélból, alumíniumból, 30 - 200 mm hőszigeteléshez, lábazati indító profilok egyenes falakhoz kültéri lábazati indító profil egyenes falhoz 200 mm utólagos hőszigeteléshez, rozsdamentes acél,</t>
  </si>
  <si>
    <t>Ereszszegély szerelése keményhéjalású tetőhöz, minősített ötvözött horganylemezből, 41-75 cm kiterített szélességgel szegély 0,65 mm vtg., kiterített szélesség: 451-500 mm</t>
  </si>
  <si>
    <t>Külső fal;
homlokzati fal hő- és hangszigetelése, falazott vagy monolit vasbeton szerkezeten, függőleges felületen, (rögzítés külön tételben) vékonyvakolat alatti érdesített felületű extrudált polisztirolhab lemezzel XPS extrudált polisztirol vakolható felületű és egyenes szélképzésű keményhab hőszigetelő tábla, 1250 x 600 x 150 mm</t>
  </si>
  <si>
    <t>Külső fal;
homlokzati fal hő- és hangszigetelése, falazott vagy monolit vasbeton szerkezeten, függőleges felületen, (rögzítés külön tételben) vékonyvakolat alatti méretstabil expandált polisztirolhab lemezzel H80 homlokzati hőszigetelő lemez,1000x500x200 mm</t>
  </si>
  <si>
    <t>Szigetelések rögzítése;
Hőszigetelő táblák pontszerű mechanikai rögzítése, homlokzaton, beton aljzatszerkezethez, műanyag vagy fém beütőszeges/csavaros műanyag beütődübelekkel 190 mm, tárcsás dübel</t>
  </si>
  <si>
    <t>Szigetelések rögzítése;
Hőszigetelő táblák pontszerű mechanikai rögzítése, homlokzaton, beton aljzatszerkezethez, műanyag vagy fém beütőszeges/csavaros műanyag beütődübelekkel 255 mm, tárcsás dübel,</t>
  </si>
  <si>
    <t>Szigetelések rögzítése;
Hőszigetelő táblák ragasztásos rögzítése, homlokzaton, cementbázisú ragasztóanyaggal ragasztó polisztirol lemezekhez</t>
  </si>
  <si>
    <t>ÁFA (27%)</t>
  </si>
  <si>
    <t>Mérték-egység</t>
  </si>
  <si>
    <t>Mérték</t>
  </si>
  <si>
    <t>Anyag</t>
  </si>
  <si>
    <t>Munkadíj</t>
  </si>
  <si>
    <t>Egységre jutó</t>
  </si>
  <si>
    <t>Tétel ára összesen</t>
  </si>
  <si>
    <t>Tétel ára</t>
  </si>
  <si>
    <t>Tokosztos ablka Fix-Bny fölé Fix felülvilágító mellé tokosztos Fix-Bny fölé Fix felülvilágító</t>
  </si>
  <si>
    <t>Kétszárnyú Bejárati ajtó /kifelé nyíló/ olajfékes ajtócsukó 90 cm magasságig stadurral+ Fix +Fix felülvilágító csincsilla üveggel</t>
  </si>
  <si>
    <t>Kétszárnyú Bejárati ajtó /kifelé nyíló/ olajfékes ajtócsukó 90 cm magasságig stadurral +Fix felülvilágító</t>
  </si>
  <si>
    <t>Állványozás beépítésekhez</t>
  </si>
  <si>
    <t>Beépítéssel és helyreállítással kapcsolatos, utólagos kőműves munka /utólag/, érintett szerkezeteknél, nyílászáróknál</t>
  </si>
  <si>
    <t>kltsg</t>
  </si>
  <si>
    <t>Gyártási méret/névleges méret</t>
  </si>
  <si>
    <t>Anyagokhoz kapcsolódó kiszállítás-bontás-beépítés teljeskörűen, purhab levágás</t>
  </si>
  <si>
    <t>Nettó összesen:</t>
  </si>
  <si>
    <t>Bruttó mindösszesen:</t>
  </si>
  <si>
    <t>II. KÜLSŐ HOMLOKZATI SZIGETELÉS</t>
  </si>
  <si>
    <t>III. Nyílászárók 1. ütem (tornaterem és kiszolgáló létesítményrészei)</t>
  </si>
  <si>
    <t>ÁFA (27%):</t>
  </si>
  <si>
    <t>IV. Nyílászárók 2. ütem (volt Zene iskolai szárny)</t>
  </si>
  <si>
    <t>Nyílászárók: 5 légkamrás UV álló műanyag, 2 rétegű üveggel (4-16-4), ROTO vasalatokkal, k=1,0 hőszigetelési értékkel, fehér külső-belső oldallal. A pontos illesztési méretek helyszíni felmérés során ponosítandóak a beépítés előtt.</t>
  </si>
  <si>
    <t>II.+III.+IV. tételcsoportok összesen nettó:</t>
  </si>
  <si>
    <t>II.+III.+IV. tételcsoportok összesen bruttó:</t>
  </si>
  <si>
    <t>Ajánlattevő neve:</t>
  </si>
  <si>
    <t>Ajánlattevő címe:</t>
  </si>
  <si>
    <t>Ajánlattevő adószáma:</t>
  </si>
  <si>
    <t>Ajánlattevő bankszámlaszáma:</t>
  </si>
  <si>
    <t>Ajánlattevő képviselőjének elérhetőségei:</t>
  </si>
  <si>
    <t>mobil:</t>
  </si>
  <si>
    <t>e-mail:</t>
  </si>
  <si>
    <t>Gárdonyi Sportcentrum épületének fejlesztése kivitelezési árajánlat</t>
  </si>
  <si>
    <t>Kelt: Oroszlány, 2018. április 19.</t>
  </si>
  <si>
    <t>Aláírás</t>
  </si>
  <si>
    <t>Ajánlattevő képviselője (neve):</t>
  </si>
</sst>
</file>

<file path=xl/styles.xml><?xml version="1.0" encoding="utf-8"?>
<styleSheet xmlns="http://schemas.openxmlformats.org/spreadsheetml/2006/main">
  <numFmts count="1">
    <numFmt numFmtId="164" formatCode="#,##0\ &quot;Ft&quot;"/>
  </numFmts>
  <fonts count="9">
    <font>
      <sz val="11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vertical="center" wrapText="1"/>
    </xf>
    <xf numFmtId="164" fontId="3" fillId="2" borderId="2" xfId="0" applyNumberFormat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164" fontId="4" fillId="2" borderId="3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" xfId="0" applyBorder="1"/>
    <xf numFmtId="0" fontId="3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left" vertical="top" wrapText="1"/>
    </xf>
    <xf numFmtId="0" fontId="7" fillId="0" borderId="0" xfId="0" applyFont="1" applyAlignment="1" applyProtection="1">
      <alignment horizontal="center" vertical="center" wrapText="1"/>
      <protection locked="0"/>
    </xf>
    <xf numFmtId="0" fontId="0" fillId="0" borderId="0" xfId="0"/>
    <xf numFmtId="0" fontId="6" fillId="4" borderId="4" xfId="0" applyFont="1" applyFill="1" applyBorder="1" applyAlignment="1" applyProtection="1">
      <alignment horizontal="center" vertical="center"/>
      <protection locked="0"/>
    </xf>
    <xf numFmtId="0" fontId="6" fillId="4" borderId="5" xfId="0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93"/>
  <sheetViews>
    <sheetView tabSelected="1" zoomScale="110" zoomScaleNormal="110" zoomScaleSheetLayoutView="110" workbookViewId="0">
      <selection activeCell="I10" sqref="I10"/>
    </sheetView>
  </sheetViews>
  <sheetFormatPr defaultRowHeight="15"/>
  <cols>
    <col min="1" max="1" width="56" style="1" customWidth="1"/>
    <col min="2" max="2" width="13" style="17" customWidth="1"/>
    <col min="3" max="6" width="11.42578125" style="17" customWidth="1"/>
    <col min="7" max="8" width="11.42578125" style="1" customWidth="1"/>
    <col min="9" max="9" width="12" style="1" customWidth="1"/>
    <col min="10" max="16384" width="9.140625" style="1"/>
  </cols>
  <sheetData>
    <row r="1" spans="1:9" s="19" customFormat="1" ht="20.25" customHeight="1">
      <c r="A1" s="34" t="s">
        <v>94</v>
      </c>
      <c r="B1" s="35"/>
      <c r="C1" s="35"/>
      <c r="D1" s="35"/>
      <c r="E1" s="35"/>
      <c r="F1" s="35"/>
      <c r="G1" s="35"/>
      <c r="H1" s="35"/>
      <c r="I1" s="35"/>
    </row>
    <row r="2" spans="1:9" s="19" customFormat="1" ht="18.75">
      <c r="A2" s="20"/>
      <c r="B2" s="21"/>
      <c r="C2" s="21"/>
      <c r="D2" s="21"/>
      <c r="E2" s="21"/>
      <c r="F2" s="21"/>
      <c r="G2" s="21"/>
      <c r="H2" s="21"/>
      <c r="I2" s="21"/>
    </row>
    <row r="3" spans="1:9" s="19" customFormat="1" ht="18.75">
      <c r="A3" s="22" t="s">
        <v>87</v>
      </c>
      <c r="B3" s="36"/>
      <c r="C3" s="37"/>
      <c r="D3" s="37"/>
      <c r="E3" s="37"/>
      <c r="F3" s="38"/>
      <c r="G3" s="21"/>
      <c r="H3" s="21"/>
      <c r="I3" s="21"/>
    </row>
    <row r="4" spans="1:9" s="19" customFormat="1" ht="18.75">
      <c r="A4" s="22" t="s">
        <v>88</v>
      </c>
      <c r="B4" s="36"/>
      <c r="C4" s="37"/>
      <c r="D4" s="37"/>
      <c r="E4" s="37"/>
      <c r="F4" s="38"/>
      <c r="G4" s="21"/>
      <c r="H4" s="21"/>
      <c r="I4" s="21"/>
    </row>
    <row r="5" spans="1:9" s="19" customFormat="1" ht="18.75">
      <c r="A5" s="22" t="s">
        <v>89</v>
      </c>
      <c r="B5" s="36"/>
      <c r="C5" s="37"/>
      <c r="D5" s="37"/>
      <c r="E5" s="37"/>
      <c r="F5" s="38"/>
      <c r="G5" s="21"/>
      <c r="H5" s="21"/>
      <c r="I5" s="21"/>
    </row>
    <row r="6" spans="1:9" s="19" customFormat="1" ht="18.75">
      <c r="A6" s="22" t="s">
        <v>90</v>
      </c>
      <c r="B6" s="36"/>
      <c r="C6" s="37"/>
      <c r="D6" s="37"/>
      <c r="E6" s="37"/>
      <c r="F6" s="38"/>
      <c r="G6" s="21"/>
      <c r="H6" s="21"/>
      <c r="I6" s="21"/>
    </row>
    <row r="7" spans="1:9" s="19" customFormat="1" ht="18.75">
      <c r="A7" s="22" t="s">
        <v>97</v>
      </c>
      <c r="B7" s="36"/>
      <c r="C7" s="37"/>
      <c r="D7" s="37"/>
      <c r="E7" s="37"/>
      <c r="F7" s="38"/>
      <c r="G7" s="21"/>
      <c r="H7" s="21"/>
      <c r="I7" s="21"/>
    </row>
    <row r="8" spans="1:9" s="19" customFormat="1" ht="18.75">
      <c r="A8" s="22" t="s">
        <v>91</v>
      </c>
      <c r="B8" s="36"/>
      <c r="C8" s="37"/>
      <c r="D8" s="37"/>
      <c r="E8" s="37"/>
      <c r="F8" s="38"/>
      <c r="G8" s="21"/>
      <c r="H8" s="21"/>
      <c r="I8" s="21"/>
    </row>
    <row r="9" spans="1:9" s="19" customFormat="1" ht="18.75">
      <c r="A9" s="23" t="s">
        <v>92</v>
      </c>
      <c r="B9" s="36"/>
      <c r="C9" s="37"/>
      <c r="D9" s="37"/>
      <c r="E9" s="37"/>
      <c r="F9" s="38"/>
      <c r="G9" s="21"/>
      <c r="H9" s="21"/>
      <c r="I9" s="21"/>
    </row>
    <row r="10" spans="1:9" s="19" customFormat="1" ht="18.75">
      <c r="A10" s="23" t="s">
        <v>93</v>
      </c>
      <c r="B10" s="36"/>
      <c r="C10" s="37"/>
      <c r="D10" s="37"/>
      <c r="E10" s="37"/>
      <c r="F10" s="38"/>
      <c r="G10" s="21"/>
      <c r="H10" s="21"/>
      <c r="I10" s="21"/>
    </row>
    <row r="11" spans="1:9" s="19" customFormat="1" ht="18.75">
      <c r="A11" s="20"/>
      <c r="B11" s="21"/>
      <c r="C11" s="21"/>
      <c r="D11" s="21"/>
      <c r="E11" s="21"/>
      <c r="F11" s="21"/>
      <c r="G11" s="21"/>
      <c r="H11" s="21"/>
      <c r="I11" s="21"/>
    </row>
    <row r="12" spans="1:9" s="19" customFormat="1">
      <c r="B12" s="24"/>
      <c r="C12" s="24"/>
      <c r="D12" s="24"/>
      <c r="E12" s="24"/>
      <c r="F12" s="24"/>
    </row>
    <row r="13" spans="1:9" s="19" customFormat="1">
      <c r="A13" s="44" t="s">
        <v>80</v>
      </c>
      <c r="B13" s="29"/>
      <c r="C13" s="29"/>
      <c r="D13" s="29"/>
      <c r="E13" s="29"/>
      <c r="F13" s="29"/>
      <c r="G13" s="29"/>
      <c r="H13" s="30"/>
    </row>
    <row r="14" spans="1:9" ht="21" customHeight="1">
      <c r="A14" s="40" t="s">
        <v>46</v>
      </c>
      <c r="B14" s="40" t="s">
        <v>64</v>
      </c>
      <c r="C14" s="40" t="s">
        <v>63</v>
      </c>
      <c r="D14" s="42" t="s">
        <v>67</v>
      </c>
      <c r="E14" s="43"/>
      <c r="F14" s="42" t="s">
        <v>69</v>
      </c>
      <c r="G14" s="30"/>
      <c r="H14" s="40" t="s">
        <v>68</v>
      </c>
    </row>
    <row r="15" spans="1:9" ht="21" customHeight="1">
      <c r="A15" s="41"/>
      <c r="B15" s="41"/>
      <c r="C15" s="41"/>
      <c r="D15" s="2" t="s">
        <v>65</v>
      </c>
      <c r="E15" s="2" t="s">
        <v>66</v>
      </c>
      <c r="F15" s="2" t="s">
        <v>65</v>
      </c>
      <c r="G15" s="2" t="s">
        <v>66</v>
      </c>
      <c r="H15" s="41"/>
    </row>
    <row r="16" spans="1:9" ht="103.5" customHeight="1">
      <c r="A16" s="11" t="s">
        <v>48</v>
      </c>
      <c r="B16" s="2">
        <v>870</v>
      </c>
      <c r="C16" s="2" t="s">
        <v>0</v>
      </c>
      <c r="D16" s="3"/>
      <c r="E16" s="5"/>
      <c r="F16" s="5">
        <f t="shared" ref="F16" si="0">B16*D16</f>
        <v>0</v>
      </c>
      <c r="G16" s="5">
        <f t="shared" ref="G16" si="1">B16*E16</f>
        <v>0</v>
      </c>
      <c r="H16" s="6">
        <f t="shared" ref="H16:H29" si="2">F16+G16</f>
        <v>0</v>
      </c>
    </row>
    <row r="17" spans="1:8">
      <c r="A17" s="11" t="s">
        <v>2</v>
      </c>
      <c r="B17" s="2">
        <v>725.16</v>
      </c>
      <c r="C17" s="2" t="s">
        <v>0</v>
      </c>
      <c r="D17" s="3"/>
      <c r="E17" s="5"/>
      <c r="F17" s="5">
        <f t="shared" ref="F17:F29" si="3">B17*D17</f>
        <v>0</v>
      </c>
      <c r="G17" s="5">
        <f t="shared" ref="G17:G29" si="4">B17*E17</f>
        <v>0</v>
      </c>
      <c r="H17" s="6">
        <f t="shared" si="2"/>
        <v>0</v>
      </c>
    </row>
    <row r="18" spans="1:8" ht="75.75" customHeight="1">
      <c r="A18" s="11" t="s">
        <v>49</v>
      </c>
      <c r="B18" s="2">
        <v>691.1</v>
      </c>
      <c r="C18" s="2" t="s">
        <v>0</v>
      </c>
      <c r="D18" s="3"/>
      <c r="E18" s="5"/>
      <c r="F18" s="5">
        <f t="shared" si="3"/>
        <v>0</v>
      </c>
      <c r="G18" s="5">
        <f t="shared" si="4"/>
        <v>0</v>
      </c>
      <c r="H18" s="6">
        <f t="shared" si="2"/>
        <v>0</v>
      </c>
    </row>
    <row r="19" spans="1:8" ht="44.25" customHeight="1">
      <c r="A19" s="11" t="s">
        <v>50</v>
      </c>
      <c r="B19" s="2">
        <v>34.06</v>
      </c>
      <c r="C19" s="2" t="s">
        <v>0</v>
      </c>
      <c r="D19" s="3"/>
      <c r="E19" s="5"/>
      <c r="F19" s="5">
        <f t="shared" si="3"/>
        <v>0</v>
      </c>
      <c r="G19" s="5">
        <f t="shared" si="4"/>
        <v>0</v>
      </c>
      <c r="H19" s="6">
        <f t="shared" si="2"/>
        <v>0</v>
      </c>
    </row>
    <row r="20" spans="1:8" ht="42.75" customHeight="1">
      <c r="A20" s="11" t="s">
        <v>51</v>
      </c>
      <c r="B20" s="2">
        <v>800</v>
      </c>
      <c r="C20" s="2" t="s">
        <v>0</v>
      </c>
      <c r="D20" s="3"/>
      <c r="E20" s="5"/>
      <c r="F20" s="5">
        <f t="shared" si="3"/>
        <v>0</v>
      </c>
      <c r="G20" s="5">
        <f t="shared" si="4"/>
        <v>0</v>
      </c>
      <c r="H20" s="6">
        <f t="shared" si="2"/>
        <v>0</v>
      </c>
    </row>
    <row r="21" spans="1:8" ht="27.75" customHeight="1">
      <c r="A21" s="11" t="s">
        <v>52</v>
      </c>
      <c r="B21" s="2">
        <v>800</v>
      </c>
      <c r="C21" s="2" t="s">
        <v>0</v>
      </c>
      <c r="D21" s="3"/>
      <c r="E21" s="5"/>
      <c r="F21" s="5">
        <f t="shared" si="3"/>
        <v>0</v>
      </c>
      <c r="G21" s="5">
        <f t="shared" si="4"/>
        <v>0</v>
      </c>
      <c r="H21" s="6">
        <f t="shared" si="2"/>
        <v>0</v>
      </c>
    </row>
    <row r="22" spans="1:8" ht="75.75" customHeight="1">
      <c r="A22" s="11" t="s">
        <v>53</v>
      </c>
      <c r="B22" s="2">
        <v>275</v>
      </c>
      <c r="C22" s="2" t="s">
        <v>3</v>
      </c>
      <c r="D22" s="3"/>
      <c r="E22" s="5"/>
      <c r="F22" s="5">
        <f t="shared" si="3"/>
        <v>0</v>
      </c>
      <c r="G22" s="5">
        <f t="shared" si="4"/>
        <v>0</v>
      </c>
      <c r="H22" s="6">
        <f t="shared" si="2"/>
        <v>0</v>
      </c>
    </row>
    <row r="23" spans="1:8" ht="73.5" customHeight="1">
      <c r="A23" s="11" t="s">
        <v>55</v>
      </c>
      <c r="B23" s="2">
        <v>115</v>
      </c>
      <c r="C23" s="2" t="s">
        <v>3</v>
      </c>
      <c r="D23" s="3"/>
      <c r="E23" s="5"/>
      <c r="F23" s="5">
        <f t="shared" si="3"/>
        <v>0</v>
      </c>
      <c r="G23" s="5">
        <f t="shared" si="4"/>
        <v>0</v>
      </c>
      <c r="H23" s="6">
        <f t="shared" si="2"/>
        <v>0</v>
      </c>
    </row>
    <row r="24" spans="1:8" ht="45" customHeight="1">
      <c r="A24" s="11" t="s">
        <v>56</v>
      </c>
      <c r="B24" s="2">
        <v>165</v>
      </c>
      <c r="C24" s="2" t="s">
        <v>3</v>
      </c>
      <c r="D24" s="3"/>
      <c r="E24" s="5"/>
      <c r="F24" s="5">
        <f t="shared" si="3"/>
        <v>0</v>
      </c>
      <c r="G24" s="5">
        <f t="shared" si="4"/>
        <v>0</v>
      </c>
      <c r="H24" s="6">
        <f t="shared" si="2"/>
        <v>0</v>
      </c>
    </row>
    <row r="25" spans="1:8" ht="85.5">
      <c r="A25" s="11" t="s">
        <v>58</v>
      </c>
      <c r="B25" s="2">
        <v>645.30999999999995</v>
      </c>
      <c r="C25" s="2" t="s">
        <v>0</v>
      </c>
      <c r="D25" s="3"/>
      <c r="E25" s="5"/>
      <c r="F25" s="5">
        <f t="shared" si="3"/>
        <v>0</v>
      </c>
      <c r="G25" s="5">
        <f t="shared" si="4"/>
        <v>0</v>
      </c>
      <c r="H25" s="6">
        <f t="shared" si="2"/>
        <v>0</v>
      </c>
    </row>
    <row r="26" spans="1:8" ht="99.75">
      <c r="A26" s="11" t="s">
        <v>57</v>
      </c>
      <c r="B26" s="2">
        <v>34.06</v>
      </c>
      <c r="C26" s="2" t="s">
        <v>0</v>
      </c>
      <c r="D26" s="3"/>
      <c r="E26" s="5"/>
      <c r="F26" s="5">
        <f t="shared" si="3"/>
        <v>0</v>
      </c>
      <c r="G26" s="5">
        <f t="shared" si="4"/>
        <v>0</v>
      </c>
      <c r="H26" s="6">
        <f t="shared" si="2"/>
        <v>0</v>
      </c>
    </row>
    <row r="27" spans="1:8" ht="71.25">
      <c r="A27" s="11" t="s">
        <v>59</v>
      </c>
      <c r="B27" s="2">
        <v>135</v>
      </c>
      <c r="C27" s="2" t="s">
        <v>1</v>
      </c>
      <c r="D27" s="3"/>
      <c r="E27" s="5"/>
      <c r="F27" s="5">
        <f t="shared" si="3"/>
        <v>0</v>
      </c>
      <c r="G27" s="5">
        <f t="shared" si="4"/>
        <v>0</v>
      </c>
      <c r="H27" s="6">
        <f t="shared" si="2"/>
        <v>0</v>
      </c>
    </row>
    <row r="28" spans="1:8" ht="71.25">
      <c r="A28" s="11" t="s">
        <v>60</v>
      </c>
      <c r="B28" s="2">
        <v>3850</v>
      </c>
      <c r="C28" s="2" t="s">
        <v>1</v>
      </c>
      <c r="D28" s="3"/>
      <c r="E28" s="5"/>
      <c r="F28" s="5">
        <f t="shared" si="3"/>
        <v>0</v>
      </c>
      <c r="G28" s="5">
        <f t="shared" si="4"/>
        <v>0</v>
      </c>
      <c r="H28" s="6">
        <f t="shared" si="2"/>
        <v>0</v>
      </c>
    </row>
    <row r="29" spans="1:8" ht="42" customHeight="1">
      <c r="A29" s="11" t="s">
        <v>61</v>
      </c>
      <c r="B29" s="2">
        <v>725.16</v>
      </c>
      <c r="C29" s="2" t="s">
        <v>0</v>
      </c>
      <c r="D29" s="3"/>
      <c r="E29" s="5"/>
      <c r="F29" s="5">
        <f t="shared" si="3"/>
        <v>0</v>
      </c>
      <c r="G29" s="5">
        <f t="shared" si="4"/>
        <v>0</v>
      </c>
      <c r="H29" s="6">
        <f t="shared" si="2"/>
        <v>0</v>
      </c>
    </row>
    <row r="30" spans="1:8" ht="17.25" customHeight="1">
      <c r="A30" s="39" t="s">
        <v>54</v>
      </c>
      <c r="B30" s="29"/>
      <c r="C30" s="29"/>
      <c r="D30" s="29"/>
      <c r="E30" s="29"/>
      <c r="F30" s="29"/>
      <c r="G30" s="30"/>
      <c r="H30" s="7">
        <f>SUM(H16:H29)</f>
        <v>0</v>
      </c>
    </row>
    <row r="31" spans="1:8" ht="17.25" customHeight="1">
      <c r="A31" s="2" t="s">
        <v>78</v>
      </c>
      <c r="B31" s="8"/>
      <c r="C31" s="8"/>
      <c r="D31" s="8"/>
      <c r="E31" s="8"/>
      <c r="F31" s="8"/>
      <c r="G31" s="8"/>
      <c r="H31" s="9"/>
    </row>
    <row r="32" spans="1:8" ht="18" customHeight="1">
      <c r="A32" s="2" t="s">
        <v>62</v>
      </c>
      <c r="B32" s="8"/>
      <c r="C32" s="8"/>
      <c r="D32" s="8"/>
      <c r="E32" s="8"/>
      <c r="F32" s="8"/>
      <c r="G32" s="8"/>
      <c r="H32" s="9"/>
    </row>
    <row r="33" spans="1:9" ht="16.5" customHeight="1">
      <c r="A33" s="2" t="s">
        <v>79</v>
      </c>
      <c r="B33" s="8"/>
      <c r="C33" s="8"/>
      <c r="D33" s="8"/>
      <c r="E33" s="8"/>
      <c r="F33" s="8"/>
      <c r="G33" s="8"/>
      <c r="H33" s="9"/>
    </row>
    <row r="34" spans="1:9" ht="20.25" customHeight="1">
      <c r="A34" s="28" t="s">
        <v>81</v>
      </c>
      <c r="B34" s="29"/>
      <c r="C34" s="29"/>
      <c r="D34" s="29"/>
      <c r="E34" s="29"/>
      <c r="F34" s="29"/>
      <c r="G34" s="29"/>
      <c r="H34" s="29"/>
      <c r="I34" s="30"/>
    </row>
    <row r="35" spans="1:9" ht="31.5" customHeight="1">
      <c r="A35" s="40" t="s">
        <v>46</v>
      </c>
      <c r="B35" s="40" t="s">
        <v>76</v>
      </c>
      <c r="C35" s="40" t="s">
        <v>64</v>
      </c>
      <c r="D35" s="40" t="s">
        <v>63</v>
      </c>
      <c r="E35" s="42" t="s">
        <v>67</v>
      </c>
      <c r="F35" s="43"/>
      <c r="G35" s="42" t="s">
        <v>69</v>
      </c>
      <c r="H35" s="43"/>
      <c r="I35" s="40" t="s">
        <v>68</v>
      </c>
    </row>
    <row r="36" spans="1:9" ht="13.5" customHeight="1">
      <c r="A36" s="41"/>
      <c r="B36" s="41"/>
      <c r="C36" s="41"/>
      <c r="D36" s="41"/>
      <c r="E36" s="2" t="s">
        <v>65</v>
      </c>
      <c r="F36" s="2" t="s">
        <v>66</v>
      </c>
      <c r="G36" s="2" t="s">
        <v>65</v>
      </c>
      <c r="H36" s="2" t="s">
        <v>66</v>
      </c>
      <c r="I36" s="41"/>
    </row>
    <row r="37" spans="1:9" ht="63.75" customHeight="1">
      <c r="A37" s="18" t="s">
        <v>84</v>
      </c>
      <c r="B37" s="2"/>
      <c r="C37" s="2"/>
      <c r="D37" s="2"/>
      <c r="E37" s="2"/>
      <c r="F37" s="2"/>
      <c r="G37" s="2"/>
      <c r="H37" s="2"/>
      <c r="I37" s="2"/>
    </row>
    <row r="38" spans="1:9" ht="31.5" customHeight="1">
      <c r="A38" s="11" t="s">
        <v>70</v>
      </c>
      <c r="B38" s="2" t="s">
        <v>4</v>
      </c>
      <c r="C38" s="2">
        <v>2</v>
      </c>
      <c r="D38" s="4" t="s">
        <v>1</v>
      </c>
      <c r="E38" s="4"/>
      <c r="F38" s="4"/>
      <c r="G38" s="4">
        <f>C38*E38</f>
        <v>0</v>
      </c>
      <c r="H38" s="4">
        <f>C38*F38</f>
        <v>0</v>
      </c>
      <c r="I38" s="3">
        <f>G38+H38</f>
        <v>0</v>
      </c>
    </row>
    <row r="39" spans="1:9" ht="31.5" customHeight="1">
      <c r="A39" s="11" t="s">
        <v>5</v>
      </c>
      <c r="B39" s="2" t="s">
        <v>6</v>
      </c>
      <c r="C39" s="2">
        <v>1</v>
      </c>
      <c r="D39" s="4" t="s">
        <v>1</v>
      </c>
      <c r="E39" s="4"/>
      <c r="F39" s="4"/>
      <c r="G39" s="4">
        <f t="shared" ref="G39:G60" si="5">C39*E39</f>
        <v>0</v>
      </c>
      <c r="H39" s="4">
        <f t="shared" ref="H39:H60" si="6">C39*F39</f>
        <v>0</v>
      </c>
      <c r="I39" s="3">
        <f t="shared" ref="I39:I60" si="7">G39+H39</f>
        <v>0</v>
      </c>
    </row>
    <row r="40" spans="1:9" ht="18.75" customHeight="1">
      <c r="A40" s="11" t="s">
        <v>7</v>
      </c>
      <c r="B40" s="2" t="s">
        <v>8</v>
      </c>
      <c r="C40" s="2">
        <v>1</v>
      </c>
      <c r="D40" s="4" t="s">
        <v>1</v>
      </c>
      <c r="E40" s="4"/>
      <c r="F40" s="4"/>
      <c r="G40" s="4">
        <f t="shared" si="5"/>
        <v>0</v>
      </c>
      <c r="H40" s="4">
        <f t="shared" si="6"/>
        <v>0</v>
      </c>
      <c r="I40" s="3">
        <f t="shared" si="7"/>
        <v>0</v>
      </c>
    </row>
    <row r="41" spans="1:9" ht="27" customHeight="1">
      <c r="A41" s="11" t="s">
        <v>71</v>
      </c>
      <c r="B41" s="2" t="s">
        <v>9</v>
      </c>
      <c r="C41" s="2">
        <v>2</v>
      </c>
      <c r="D41" s="4" t="s">
        <v>1</v>
      </c>
      <c r="E41" s="4"/>
      <c r="F41" s="4"/>
      <c r="G41" s="4">
        <f t="shared" si="5"/>
        <v>0</v>
      </c>
      <c r="H41" s="4">
        <f t="shared" si="6"/>
        <v>0</v>
      </c>
      <c r="I41" s="3">
        <f t="shared" si="7"/>
        <v>0</v>
      </c>
    </row>
    <row r="42" spans="1:9" ht="20.25" customHeight="1">
      <c r="A42" s="11" t="s">
        <v>10</v>
      </c>
      <c r="B42" s="2" t="s">
        <v>11</v>
      </c>
      <c r="C42" s="2">
        <v>1</v>
      </c>
      <c r="D42" s="4" t="s">
        <v>1</v>
      </c>
      <c r="E42" s="4"/>
      <c r="F42" s="4"/>
      <c r="G42" s="4">
        <f t="shared" si="5"/>
        <v>0</v>
      </c>
      <c r="H42" s="4">
        <f t="shared" si="6"/>
        <v>0</v>
      </c>
      <c r="I42" s="3">
        <f t="shared" si="7"/>
        <v>0</v>
      </c>
    </row>
    <row r="43" spans="1:9" ht="28.5">
      <c r="A43" s="11" t="s">
        <v>12</v>
      </c>
      <c r="B43" s="2" t="s">
        <v>13</v>
      </c>
      <c r="C43" s="2">
        <v>1</v>
      </c>
      <c r="D43" s="4" t="s">
        <v>1</v>
      </c>
      <c r="E43" s="4"/>
      <c r="F43" s="4"/>
      <c r="G43" s="4">
        <f t="shared" si="5"/>
        <v>0</v>
      </c>
      <c r="H43" s="4">
        <f t="shared" si="6"/>
        <v>0</v>
      </c>
      <c r="I43" s="3">
        <f t="shared" si="7"/>
        <v>0</v>
      </c>
    </row>
    <row r="44" spans="1:9" ht="32.25" customHeight="1">
      <c r="A44" s="11" t="s">
        <v>12</v>
      </c>
      <c r="B44" s="2" t="s">
        <v>14</v>
      </c>
      <c r="C44" s="2">
        <v>1</v>
      </c>
      <c r="D44" s="4" t="s">
        <v>1</v>
      </c>
      <c r="E44" s="4"/>
      <c r="F44" s="4"/>
      <c r="G44" s="4">
        <f t="shared" si="5"/>
        <v>0</v>
      </c>
      <c r="H44" s="4">
        <f t="shared" si="6"/>
        <v>0</v>
      </c>
      <c r="I44" s="3">
        <f t="shared" si="7"/>
        <v>0</v>
      </c>
    </row>
    <row r="45" spans="1:9" ht="18" customHeight="1">
      <c r="A45" s="11" t="s">
        <v>15</v>
      </c>
      <c r="B45" s="2" t="s">
        <v>16</v>
      </c>
      <c r="C45" s="2">
        <v>2</v>
      </c>
      <c r="D45" s="4" t="s">
        <v>1</v>
      </c>
      <c r="E45" s="4"/>
      <c r="F45" s="4"/>
      <c r="G45" s="4">
        <f t="shared" si="5"/>
        <v>0</v>
      </c>
      <c r="H45" s="4">
        <f t="shared" si="6"/>
        <v>0</v>
      </c>
      <c r="I45" s="3">
        <f t="shared" si="7"/>
        <v>0</v>
      </c>
    </row>
    <row r="46" spans="1:9" ht="30.75" customHeight="1">
      <c r="A46" s="11" t="s">
        <v>17</v>
      </c>
      <c r="B46" s="2" t="s">
        <v>18</v>
      </c>
      <c r="C46" s="2">
        <v>2</v>
      </c>
      <c r="D46" s="4" t="s">
        <v>1</v>
      </c>
      <c r="E46" s="4"/>
      <c r="F46" s="4"/>
      <c r="G46" s="4">
        <f t="shared" si="5"/>
        <v>0</v>
      </c>
      <c r="H46" s="4">
        <f t="shared" si="6"/>
        <v>0</v>
      </c>
      <c r="I46" s="3">
        <f t="shared" si="7"/>
        <v>0</v>
      </c>
    </row>
    <row r="47" spans="1:9">
      <c r="A47" s="11" t="s">
        <v>19</v>
      </c>
      <c r="B47" s="2" t="s">
        <v>6</v>
      </c>
      <c r="C47" s="2">
        <v>19</v>
      </c>
      <c r="D47" s="4" t="s">
        <v>1</v>
      </c>
      <c r="E47" s="4"/>
      <c r="F47" s="4"/>
      <c r="G47" s="4">
        <f t="shared" si="5"/>
        <v>0</v>
      </c>
      <c r="H47" s="4">
        <f t="shared" si="6"/>
        <v>0</v>
      </c>
      <c r="I47" s="3">
        <f t="shared" si="7"/>
        <v>0</v>
      </c>
    </row>
    <row r="48" spans="1:9">
      <c r="A48" s="11" t="s">
        <v>19</v>
      </c>
      <c r="B48" s="2" t="s">
        <v>20</v>
      </c>
      <c r="C48" s="2">
        <v>24</v>
      </c>
      <c r="D48" s="4" t="s">
        <v>1</v>
      </c>
      <c r="E48" s="4"/>
      <c r="F48" s="4"/>
      <c r="G48" s="4">
        <f t="shared" si="5"/>
        <v>0</v>
      </c>
      <c r="H48" s="4">
        <f t="shared" si="6"/>
        <v>0</v>
      </c>
      <c r="I48" s="3">
        <f t="shared" si="7"/>
        <v>0</v>
      </c>
    </row>
    <row r="49" spans="1:9">
      <c r="A49" s="11" t="s">
        <v>21</v>
      </c>
      <c r="B49" s="2" t="s">
        <v>16</v>
      </c>
      <c r="C49" s="2">
        <v>2</v>
      </c>
      <c r="D49" s="4" t="s">
        <v>1</v>
      </c>
      <c r="E49" s="4"/>
      <c r="F49" s="4"/>
      <c r="G49" s="4">
        <f t="shared" si="5"/>
        <v>0</v>
      </c>
      <c r="H49" s="4">
        <f t="shared" si="6"/>
        <v>0</v>
      </c>
      <c r="I49" s="3">
        <f t="shared" si="7"/>
        <v>0</v>
      </c>
    </row>
    <row r="50" spans="1:9">
      <c r="A50" s="11" t="s">
        <v>21</v>
      </c>
      <c r="B50" s="2" t="s">
        <v>8</v>
      </c>
      <c r="C50" s="2">
        <v>19</v>
      </c>
      <c r="D50" s="4" t="s">
        <v>1</v>
      </c>
      <c r="E50" s="4"/>
      <c r="F50" s="4"/>
      <c r="G50" s="4">
        <f t="shared" si="5"/>
        <v>0</v>
      </c>
      <c r="H50" s="4">
        <f t="shared" si="6"/>
        <v>0</v>
      </c>
      <c r="I50" s="3">
        <f t="shared" si="7"/>
        <v>0</v>
      </c>
    </row>
    <row r="51" spans="1:9" ht="15.75" customHeight="1">
      <c r="A51" s="11" t="s">
        <v>10</v>
      </c>
      <c r="B51" s="2" t="s">
        <v>11</v>
      </c>
      <c r="C51" s="2">
        <v>1</v>
      </c>
      <c r="D51" s="4" t="s">
        <v>1</v>
      </c>
      <c r="E51" s="4"/>
      <c r="F51" s="4"/>
      <c r="G51" s="4">
        <f t="shared" si="5"/>
        <v>0</v>
      </c>
      <c r="H51" s="4">
        <f t="shared" si="6"/>
        <v>0</v>
      </c>
      <c r="I51" s="3">
        <f t="shared" si="7"/>
        <v>0</v>
      </c>
    </row>
    <row r="52" spans="1:9" ht="18.75" customHeight="1">
      <c r="A52" s="11" t="s">
        <v>22</v>
      </c>
      <c r="B52" s="2" t="s">
        <v>23</v>
      </c>
      <c r="C52" s="2">
        <v>1</v>
      </c>
      <c r="D52" s="4" t="s">
        <v>1</v>
      </c>
      <c r="E52" s="4"/>
      <c r="F52" s="4"/>
      <c r="G52" s="4">
        <f t="shared" si="5"/>
        <v>0</v>
      </c>
      <c r="H52" s="4">
        <f t="shared" si="6"/>
        <v>0</v>
      </c>
      <c r="I52" s="3">
        <f t="shared" si="7"/>
        <v>0</v>
      </c>
    </row>
    <row r="53" spans="1:9" ht="32.25" customHeight="1">
      <c r="A53" s="11" t="s">
        <v>72</v>
      </c>
      <c r="B53" s="2" t="s">
        <v>9</v>
      </c>
      <c r="C53" s="2">
        <v>2</v>
      </c>
      <c r="D53" s="4" t="s">
        <v>1</v>
      </c>
      <c r="E53" s="4"/>
      <c r="F53" s="4"/>
      <c r="G53" s="4">
        <f t="shared" si="5"/>
        <v>0</v>
      </c>
      <c r="H53" s="4">
        <f t="shared" si="6"/>
        <v>0</v>
      </c>
      <c r="I53" s="3">
        <f t="shared" si="7"/>
        <v>0</v>
      </c>
    </row>
    <row r="54" spans="1:9" ht="17.25" customHeight="1">
      <c r="A54" s="11" t="s">
        <v>24</v>
      </c>
      <c r="B54" s="2" t="s">
        <v>25</v>
      </c>
      <c r="C54" s="2">
        <v>28</v>
      </c>
      <c r="D54" s="4" t="s">
        <v>1</v>
      </c>
      <c r="E54" s="4"/>
      <c r="F54" s="4"/>
      <c r="G54" s="4">
        <f t="shared" si="5"/>
        <v>0</v>
      </c>
      <c r="H54" s="4">
        <f t="shared" si="6"/>
        <v>0</v>
      </c>
      <c r="I54" s="3">
        <f t="shared" si="7"/>
        <v>0</v>
      </c>
    </row>
    <row r="55" spans="1:9" ht="16.5" customHeight="1">
      <c r="A55" s="11" t="s">
        <v>26</v>
      </c>
      <c r="B55" s="2"/>
      <c r="C55" s="2">
        <v>93.3</v>
      </c>
      <c r="D55" s="4" t="s">
        <v>3</v>
      </c>
      <c r="E55" s="4"/>
      <c r="F55" s="4"/>
      <c r="G55" s="4">
        <f t="shared" si="5"/>
        <v>0</v>
      </c>
      <c r="H55" s="4">
        <f t="shared" si="6"/>
        <v>0</v>
      </c>
      <c r="I55" s="3">
        <f t="shared" si="7"/>
        <v>0</v>
      </c>
    </row>
    <row r="56" spans="1:9" ht="18" customHeight="1">
      <c r="A56" s="11" t="s">
        <v>27</v>
      </c>
      <c r="B56" s="2"/>
      <c r="C56" s="2">
        <v>9.4</v>
      </c>
      <c r="D56" s="4" t="s">
        <v>3</v>
      </c>
      <c r="E56" s="4"/>
      <c r="F56" s="4"/>
      <c r="G56" s="4">
        <f t="shared" si="5"/>
        <v>0</v>
      </c>
      <c r="H56" s="4">
        <f t="shared" si="6"/>
        <v>0</v>
      </c>
      <c r="I56" s="3">
        <f t="shared" si="7"/>
        <v>0</v>
      </c>
    </row>
    <row r="57" spans="1:9" ht="20.25" customHeight="1">
      <c r="A57" s="11" t="s">
        <v>28</v>
      </c>
      <c r="B57" s="2"/>
      <c r="C57" s="2">
        <v>54.9</v>
      </c>
      <c r="D57" s="4" t="s">
        <v>3</v>
      </c>
      <c r="E57" s="4"/>
      <c r="F57" s="4"/>
      <c r="G57" s="4">
        <f t="shared" si="5"/>
        <v>0</v>
      </c>
      <c r="H57" s="4">
        <f t="shared" si="6"/>
        <v>0</v>
      </c>
      <c r="I57" s="3">
        <f t="shared" si="7"/>
        <v>0</v>
      </c>
    </row>
    <row r="58" spans="1:9" ht="32.25" customHeight="1">
      <c r="A58" s="11" t="s">
        <v>77</v>
      </c>
      <c r="B58" s="2"/>
      <c r="C58" s="2">
        <v>1</v>
      </c>
      <c r="D58" s="4" t="s">
        <v>75</v>
      </c>
      <c r="E58" s="4"/>
      <c r="F58" s="4"/>
      <c r="G58" s="4">
        <f t="shared" si="5"/>
        <v>0</v>
      </c>
      <c r="H58" s="4">
        <f t="shared" si="6"/>
        <v>0</v>
      </c>
      <c r="I58" s="3">
        <f t="shared" si="7"/>
        <v>0</v>
      </c>
    </row>
    <row r="59" spans="1:9" ht="28.5" customHeight="1">
      <c r="A59" s="11" t="s">
        <v>74</v>
      </c>
      <c r="B59" s="2"/>
      <c r="C59" s="2">
        <v>1</v>
      </c>
      <c r="D59" s="4" t="s">
        <v>75</v>
      </c>
      <c r="E59" s="4"/>
      <c r="F59" s="4"/>
      <c r="G59" s="4">
        <f t="shared" si="5"/>
        <v>0</v>
      </c>
      <c r="H59" s="4">
        <f t="shared" si="6"/>
        <v>0</v>
      </c>
      <c r="I59" s="3">
        <f t="shared" si="7"/>
        <v>0</v>
      </c>
    </row>
    <row r="60" spans="1:9" ht="20.25" customHeight="1">
      <c r="A60" s="11" t="s">
        <v>73</v>
      </c>
      <c r="B60" s="2"/>
      <c r="C60" s="2">
        <v>1</v>
      </c>
      <c r="D60" s="4" t="s">
        <v>75</v>
      </c>
      <c r="E60" s="4"/>
      <c r="F60" s="4"/>
      <c r="G60" s="4">
        <f t="shared" si="5"/>
        <v>0</v>
      </c>
      <c r="H60" s="4">
        <f t="shared" si="6"/>
        <v>0</v>
      </c>
      <c r="I60" s="3">
        <f t="shared" si="7"/>
        <v>0</v>
      </c>
    </row>
    <row r="61" spans="1:9" ht="15" customHeight="1">
      <c r="A61" s="39" t="s">
        <v>54</v>
      </c>
      <c r="B61" s="29"/>
      <c r="C61" s="29"/>
      <c r="D61" s="29"/>
      <c r="E61" s="29"/>
      <c r="F61" s="29"/>
      <c r="G61" s="29"/>
      <c r="H61" s="30"/>
      <c r="I61" s="10">
        <f>SUM(I38:I60)</f>
        <v>0</v>
      </c>
    </row>
    <row r="62" spans="1:9" ht="15.75" customHeight="1">
      <c r="A62" s="2" t="s">
        <v>78</v>
      </c>
      <c r="B62" s="2"/>
      <c r="C62" s="2"/>
      <c r="D62" s="2"/>
      <c r="E62" s="2"/>
      <c r="F62" s="2"/>
      <c r="G62" s="2"/>
      <c r="H62" s="2"/>
      <c r="I62" s="11"/>
    </row>
    <row r="63" spans="1:9" ht="17.25" customHeight="1">
      <c r="A63" s="2" t="s">
        <v>62</v>
      </c>
      <c r="B63" s="2"/>
      <c r="C63" s="2"/>
      <c r="D63" s="2"/>
      <c r="E63" s="2"/>
      <c r="F63" s="2"/>
      <c r="G63" s="2"/>
      <c r="H63" s="2"/>
      <c r="I63" s="11"/>
    </row>
    <row r="64" spans="1:9" ht="17.25" customHeight="1">
      <c r="A64" s="2" t="s">
        <v>79</v>
      </c>
      <c r="B64" s="2"/>
      <c r="C64" s="2"/>
      <c r="D64" s="2"/>
      <c r="E64" s="2"/>
      <c r="F64" s="2"/>
      <c r="G64" s="2"/>
      <c r="H64" s="2"/>
      <c r="I64" s="11"/>
    </row>
    <row r="65" spans="1:9" ht="18.75" customHeight="1">
      <c r="A65" s="28" t="s">
        <v>83</v>
      </c>
      <c r="B65" s="29"/>
      <c r="C65" s="29"/>
      <c r="D65" s="29"/>
      <c r="E65" s="29"/>
      <c r="F65" s="29"/>
      <c r="G65" s="29"/>
      <c r="H65" s="29"/>
      <c r="I65" s="30"/>
    </row>
    <row r="66" spans="1:9" ht="24.75" customHeight="1">
      <c r="A66" s="40" t="s">
        <v>46</v>
      </c>
      <c r="B66" s="40" t="s">
        <v>47</v>
      </c>
      <c r="C66" s="40" t="s">
        <v>64</v>
      </c>
      <c r="D66" s="40" t="s">
        <v>63</v>
      </c>
      <c r="E66" s="42" t="s">
        <v>67</v>
      </c>
      <c r="F66" s="43"/>
      <c r="G66" s="42" t="s">
        <v>69</v>
      </c>
      <c r="H66" s="43"/>
      <c r="I66" s="40" t="s">
        <v>68</v>
      </c>
    </row>
    <row r="67" spans="1:9" ht="24.75" customHeight="1">
      <c r="A67" s="41"/>
      <c r="B67" s="41"/>
      <c r="C67" s="41"/>
      <c r="D67" s="41"/>
      <c r="E67" s="2" t="s">
        <v>65</v>
      </c>
      <c r="F67" s="2" t="s">
        <v>66</v>
      </c>
      <c r="G67" s="2" t="s">
        <v>65</v>
      </c>
      <c r="H67" s="2" t="s">
        <v>66</v>
      </c>
      <c r="I67" s="41"/>
    </row>
    <row r="68" spans="1:9">
      <c r="A68" s="11" t="s">
        <v>29</v>
      </c>
      <c r="B68" s="2" t="s">
        <v>30</v>
      </c>
      <c r="C68" s="2">
        <v>2</v>
      </c>
      <c r="D68" s="4" t="s">
        <v>1</v>
      </c>
      <c r="E68" s="4"/>
      <c r="F68" s="4"/>
      <c r="G68" s="4">
        <f>C68*E68</f>
        <v>0</v>
      </c>
      <c r="H68" s="4">
        <f>C68*F68</f>
        <v>0</v>
      </c>
      <c r="I68" s="3">
        <f>G68+H68</f>
        <v>0</v>
      </c>
    </row>
    <row r="69" spans="1:9">
      <c r="A69" s="11" t="s">
        <v>31</v>
      </c>
      <c r="B69" s="2" t="s">
        <v>32</v>
      </c>
      <c r="C69" s="2">
        <v>1</v>
      </c>
      <c r="D69" s="4" t="s">
        <v>1</v>
      </c>
      <c r="E69" s="4"/>
      <c r="F69" s="4"/>
      <c r="G69" s="4">
        <f t="shared" ref="G69:G82" si="8">C69*E69</f>
        <v>0</v>
      </c>
      <c r="H69" s="4">
        <f t="shared" ref="H69:H82" si="9">C69*F69</f>
        <v>0</v>
      </c>
      <c r="I69" s="3">
        <f t="shared" ref="I69:I82" si="10">G69+H69</f>
        <v>0</v>
      </c>
    </row>
    <row r="70" spans="1:9" ht="28.5">
      <c r="A70" s="11" t="s">
        <v>33</v>
      </c>
      <c r="B70" s="2" t="s">
        <v>13</v>
      </c>
      <c r="C70" s="2">
        <v>2</v>
      </c>
      <c r="D70" s="4" t="s">
        <v>1</v>
      </c>
      <c r="E70" s="4"/>
      <c r="F70" s="4"/>
      <c r="G70" s="4">
        <f t="shared" si="8"/>
        <v>0</v>
      </c>
      <c r="H70" s="4">
        <f t="shared" si="9"/>
        <v>0</v>
      </c>
      <c r="I70" s="3">
        <f t="shared" si="10"/>
        <v>0</v>
      </c>
    </row>
    <row r="71" spans="1:9">
      <c r="A71" s="11" t="s">
        <v>34</v>
      </c>
      <c r="B71" s="2" t="s">
        <v>35</v>
      </c>
      <c r="C71" s="2">
        <v>2</v>
      </c>
      <c r="D71" s="4" t="s">
        <v>1</v>
      </c>
      <c r="E71" s="4"/>
      <c r="F71" s="4"/>
      <c r="G71" s="4">
        <f t="shared" si="8"/>
        <v>0</v>
      </c>
      <c r="H71" s="4">
        <f t="shared" si="9"/>
        <v>0</v>
      </c>
      <c r="I71" s="3">
        <f t="shared" si="10"/>
        <v>0</v>
      </c>
    </row>
    <row r="72" spans="1:9" ht="28.5">
      <c r="A72" s="11" t="s">
        <v>36</v>
      </c>
      <c r="B72" s="2" t="s">
        <v>37</v>
      </c>
      <c r="C72" s="2">
        <v>1</v>
      </c>
      <c r="D72" s="4" t="s">
        <v>1</v>
      </c>
      <c r="E72" s="4"/>
      <c r="F72" s="4"/>
      <c r="G72" s="4">
        <f t="shared" si="8"/>
        <v>0</v>
      </c>
      <c r="H72" s="4">
        <f t="shared" si="9"/>
        <v>0</v>
      </c>
      <c r="I72" s="3">
        <f t="shared" si="10"/>
        <v>0</v>
      </c>
    </row>
    <row r="73" spans="1:9">
      <c r="A73" s="11" t="s">
        <v>38</v>
      </c>
      <c r="B73" s="2" t="s">
        <v>23</v>
      </c>
      <c r="C73" s="2">
        <v>5</v>
      </c>
      <c r="D73" s="4" t="s">
        <v>1</v>
      </c>
      <c r="E73" s="4"/>
      <c r="F73" s="4"/>
      <c r="G73" s="4">
        <f t="shared" si="8"/>
        <v>0</v>
      </c>
      <c r="H73" s="4">
        <f t="shared" si="9"/>
        <v>0</v>
      </c>
      <c r="I73" s="3">
        <f t="shared" si="10"/>
        <v>0</v>
      </c>
    </row>
    <row r="74" spans="1:9">
      <c r="A74" s="11" t="s">
        <v>39</v>
      </c>
      <c r="B74" s="2" t="s">
        <v>40</v>
      </c>
      <c r="C74" s="2">
        <v>2</v>
      </c>
      <c r="D74" s="4" t="s">
        <v>1</v>
      </c>
      <c r="E74" s="4"/>
      <c r="F74" s="4"/>
      <c r="G74" s="4">
        <f t="shared" si="8"/>
        <v>0</v>
      </c>
      <c r="H74" s="4">
        <f t="shared" si="9"/>
        <v>0</v>
      </c>
      <c r="I74" s="3">
        <f t="shared" si="10"/>
        <v>0</v>
      </c>
    </row>
    <row r="75" spans="1:9" ht="28.5">
      <c r="A75" s="11" t="s">
        <v>41</v>
      </c>
      <c r="B75" s="2" t="s">
        <v>9</v>
      </c>
      <c r="C75" s="2">
        <v>1</v>
      </c>
      <c r="D75" s="4" t="s">
        <v>1</v>
      </c>
      <c r="E75" s="4"/>
      <c r="F75" s="4"/>
      <c r="G75" s="4">
        <f t="shared" si="8"/>
        <v>0</v>
      </c>
      <c r="H75" s="4">
        <f t="shared" si="9"/>
        <v>0</v>
      </c>
      <c r="I75" s="3">
        <f t="shared" si="10"/>
        <v>0</v>
      </c>
    </row>
    <row r="76" spans="1:9">
      <c r="A76" s="11" t="s">
        <v>26</v>
      </c>
      <c r="B76" s="2"/>
      <c r="C76" s="2">
        <v>30.8</v>
      </c>
      <c r="D76" s="4" t="s">
        <v>3</v>
      </c>
      <c r="E76" s="4"/>
      <c r="F76" s="4"/>
      <c r="G76" s="4">
        <f t="shared" si="8"/>
        <v>0</v>
      </c>
      <c r="H76" s="4">
        <f t="shared" si="9"/>
        <v>0</v>
      </c>
      <c r="I76" s="3">
        <f t="shared" si="10"/>
        <v>0</v>
      </c>
    </row>
    <row r="77" spans="1:9">
      <c r="A77" s="11" t="s">
        <v>42</v>
      </c>
      <c r="B77" s="2"/>
      <c r="C77" s="2">
        <v>0.9</v>
      </c>
      <c r="D77" s="4" t="s">
        <v>3</v>
      </c>
      <c r="E77" s="4"/>
      <c r="F77" s="4"/>
      <c r="G77" s="4">
        <f t="shared" si="8"/>
        <v>0</v>
      </c>
      <c r="H77" s="4">
        <f t="shared" si="9"/>
        <v>0</v>
      </c>
      <c r="I77" s="3">
        <f t="shared" si="10"/>
        <v>0</v>
      </c>
    </row>
    <row r="78" spans="1:9">
      <c r="A78" s="11" t="s">
        <v>43</v>
      </c>
      <c r="B78" s="2"/>
      <c r="C78" s="2">
        <v>0.9</v>
      </c>
      <c r="D78" s="4" t="s">
        <v>3</v>
      </c>
      <c r="E78" s="4"/>
      <c r="F78" s="4"/>
      <c r="G78" s="4">
        <f t="shared" si="8"/>
        <v>0</v>
      </c>
      <c r="H78" s="4">
        <f t="shared" si="9"/>
        <v>0</v>
      </c>
      <c r="I78" s="3">
        <f t="shared" si="10"/>
        <v>0</v>
      </c>
    </row>
    <row r="79" spans="1:9">
      <c r="A79" s="11" t="s">
        <v>44</v>
      </c>
      <c r="B79" s="2"/>
      <c r="C79" s="2">
        <v>8.4</v>
      </c>
      <c r="D79" s="4" t="s">
        <v>3</v>
      </c>
      <c r="E79" s="4"/>
      <c r="F79" s="4"/>
      <c r="G79" s="4">
        <f t="shared" si="8"/>
        <v>0</v>
      </c>
      <c r="H79" s="4">
        <f t="shared" si="9"/>
        <v>0</v>
      </c>
      <c r="I79" s="3">
        <f t="shared" si="10"/>
        <v>0</v>
      </c>
    </row>
    <row r="80" spans="1:9">
      <c r="A80" s="11" t="s">
        <v>45</v>
      </c>
      <c r="B80" s="2"/>
      <c r="C80" s="2">
        <v>2.1</v>
      </c>
      <c r="D80" s="4" t="s">
        <v>3</v>
      </c>
      <c r="E80" s="4"/>
      <c r="F80" s="4"/>
      <c r="G80" s="4">
        <f t="shared" si="8"/>
        <v>0</v>
      </c>
      <c r="H80" s="4">
        <f t="shared" si="9"/>
        <v>0</v>
      </c>
      <c r="I80" s="3">
        <f t="shared" si="10"/>
        <v>0</v>
      </c>
    </row>
    <row r="81" spans="1:9" ht="28.5">
      <c r="A81" s="11" t="s">
        <v>77</v>
      </c>
      <c r="B81" s="2"/>
      <c r="C81" s="2">
        <v>1</v>
      </c>
      <c r="D81" s="4" t="s">
        <v>75</v>
      </c>
      <c r="E81" s="4"/>
      <c r="F81" s="4"/>
      <c r="G81" s="4">
        <f t="shared" si="8"/>
        <v>0</v>
      </c>
      <c r="H81" s="4">
        <f t="shared" si="9"/>
        <v>0</v>
      </c>
      <c r="I81" s="3">
        <f t="shared" si="10"/>
        <v>0</v>
      </c>
    </row>
    <row r="82" spans="1:9" ht="33" customHeight="1">
      <c r="A82" s="11" t="s">
        <v>74</v>
      </c>
      <c r="B82" s="2"/>
      <c r="C82" s="2">
        <v>1</v>
      </c>
      <c r="D82" s="4" t="s">
        <v>75</v>
      </c>
      <c r="E82" s="4"/>
      <c r="F82" s="4"/>
      <c r="G82" s="4">
        <f t="shared" si="8"/>
        <v>0</v>
      </c>
      <c r="H82" s="4">
        <f t="shared" si="9"/>
        <v>0</v>
      </c>
      <c r="I82" s="3">
        <f t="shared" si="10"/>
        <v>0</v>
      </c>
    </row>
    <row r="83" spans="1:9" ht="18" customHeight="1">
      <c r="A83" s="39" t="s">
        <v>54</v>
      </c>
      <c r="B83" s="29"/>
      <c r="C83" s="29"/>
      <c r="D83" s="29"/>
      <c r="E83" s="29"/>
      <c r="F83" s="29"/>
      <c r="G83" s="29"/>
      <c r="H83" s="30"/>
      <c r="I83" s="10">
        <f>SUM(I68:I82)</f>
        <v>0</v>
      </c>
    </row>
    <row r="84" spans="1:9" ht="18" customHeight="1">
      <c r="A84" s="2" t="s">
        <v>78</v>
      </c>
      <c r="B84" s="12"/>
      <c r="C84" s="12"/>
      <c r="D84" s="12"/>
      <c r="E84" s="12"/>
      <c r="F84" s="12"/>
      <c r="G84" s="12"/>
      <c r="H84" s="12"/>
      <c r="I84" s="13"/>
    </row>
    <row r="85" spans="1:9" ht="15.75" customHeight="1">
      <c r="A85" s="2" t="s">
        <v>62</v>
      </c>
      <c r="B85" s="12"/>
      <c r="C85" s="12"/>
      <c r="D85" s="12"/>
      <c r="E85" s="12"/>
      <c r="F85" s="12"/>
      <c r="G85" s="12"/>
      <c r="H85" s="12"/>
      <c r="I85" s="13"/>
    </row>
    <row r="86" spans="1:9" ht="17.25" customHeight="1">
      <c r="A86" s="2" t="s">
        <v>79</v>
      </c>
      <c r="B86" s="12"/>
      <c r="C86" s="12"/>
      <c r="D86" s="12"/>
      <c r="E86" s="12"/>
      <c r="F86" s="12"/>
      <c r="G86" s="12"/>
      <c r="H86" s="12"/>
      <c r="I86" s="13"/>
    </row>
    <row r="87" spans="1:9" ht="18.75" customHeight="1">
      <c r="A87" s="33" t="s">
        <v>85</v>
      </c>
      <c r="B87" s="29"/>
      <c r="C87" s="29"/>
      <c r="D87" s="29"/>
      <c r="E87" s="29"/>
      <c r="F87" s="29"/>
      <c r="G87" s="29"/>
      <c r="H87" s="30"/>
      <c r="I87" s="14">
        <f>I83+I61+H30</f>
        <v>0</v>
      </c>
    </row>
    <row r="88" spans="1:9" ht="18" customHeight="1">
      <c r="A88" s="33" t="s">
        <v>82</v>
      </c>
      <c r="B88" s="29"/>
      <c r="C88" s="29"/>
      <c r="D88" s="29"/>
      <c r="E88" s="29"/>
      <c r="F88" s="29"/>
      <c r="G88" s="29"/>
      <c r="H88" s="30"/>
      <c r="I88" s="14">
        <f>I87*0.27</f>
        <v>0</v>
      </c>
    </row>
    <row r="89" spans="1:9" ht="15.75" customHeight="1">
      <c r="A89" s="33" t="s">
        <v>86</v>
      </c>
      <c r="B89" s="29"/>
      <c r="C89" s="29"/>
      <c r="D89" s="29"/>
      <c r="E89" s="29"/>
      <c r="F89" s="29"/>
      <c r="G89" s="29"/>
      <c r="H89" s="30"/>
      <c r="I89" s="14">
        <f>I87+I88</f>
        <v>0</v>
      </c>
    </row>
    <row r="90" spans="1:9" ht="24.75" customHeight="1">
      <c r="A90" s="15"/>
      <c r="B90" s="15"/>
      <c r="C90" s="15"/>
      <c r="D90" s="15"/>
      <c r="E90" s="15"/>
      <c r="F90" s="15"/>
      <c r="G90" s="15"/>
      <c r="H90" s="15"/>
      <c r="I90" s="16"/>
    </row>
    <row r="91" spans="1:9">
      <c r="A91" s="25" t="s">
        <v>95</v>
      </c>
    </row>
    <row r="92" spans="1:9" ht="15.75" thickBot="1"/>
    <row r="93" spans="1:9">
      <c r="E93" s="26"/>
      <c r="F93" s="31" t="s">
        <v>96</v>
      </c>
      <c r="G93" s="32"/>
      <c r="H93" s="27"/>
    </row>
  </sheetData>
  <mergeCells count="39">
    <mergeCell ref="A13:H13"/>
    <mergeCell ref="A30:G30"/>
    <mergeCell ref="A35:A36"/>
    <mergeCell ref="B35:B36"/>
    <mergeCell ref="C35:C36"/>
    <mergeCell ref="H14:H15"/>
    <mergeCell ref="D35:D36"/>
    <mergeCell ref="E35:F35"/>
    <mergeCell ref="G35:H35"/>
    <mergeCell ref="I35:I36"/>
    <mergeCell ref="A14:A15"/>
    <mergeCell ref="B14:B15"/>
    <mergeCell ref="C14:C15"/>
    <mergeCell ref="D14:E14"/>
    <mergeCell ref="F14:G14"/>
    <mergeCell ref="A61:H61"/>
    <mergeCell ref="I66:I67"/>
    <mergeCell ref="A66:A67"/>
    <mergeCell ref="B66:B67"/>
    <mergeCell ref="C66:C67"/>
    <mergeCell ref="D66:D67"/>
    <mergeCell ref="E66:F66"/>
    <mergeCell ref="G66:H66"/>
    <mergeCell ref="A34:I34"/>
    <mergeCell ref="F93:G93"/>
    <mergeCell ref="A89:H89"/>
    <mergeCell ref="A1:I1"/>
    <mergeCell ref="B3:F3"/>
    <mergeCell ref="B4:F4"/>
    <mergeCell ref="B5:F5"/>
    <mergeCell ref="B6:F6"/>
    <mergeCell ref="B7:F7"/>
    <mergeCell ref="B8:F8"/>
    <mergeCell ref="B9:F9"/>
    <mergeCell ref="B10:F10"/>
    <mergeCell ref="A88:H88"/>
    <mergeCell ref="A87:H87"/>
    <mergeCell ref="A83:H83"/>
    <mergeCell ref="A65:I65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5" orientation="portrait" r:id="rId1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Gárdonyi költségvetés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Majtán Melinda</dc:creator>
  <cp:lastModifiedBy>imroj</cp:lastModifiedBy>
  <cp:lastPrinted>2018-04-13T13:57:06Z</cp:lastPrinted>
  <dcterms:created xsi:type="dcterms:W3CDTF">2018-03-19T10:50:51Z</dcterms:created>
  <dcterms:modified xsi:type="dcterms:W3CDTF">2018-04-13T13:57:08Z</dcterms:modified>
</cp:coreProperties>
</file>