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42"/>
  </bookViews>
  <sheets>
    <sheet name="9.1 Kossuth L. utca páratlan ol" sheetId="16" r:id="rId1"/>
  </sheets>
  <definedNames>
    <definedName name="_Exc2">NA()</definedName>
    <definedName name="_xlnm._FilterDatabase" localSheetId="0" hidden="1">'9.1 Kossuth L. utca páratlan ol'!$C$1:$C$97</definedName>
    <definedName name="Area3_8">#REF!</definedName>
    <definedName name="Exc">NA()</definedName>
    <definedName name="Excel_BuiltIn_Print_Area_2">#REF!</definedName>
    <definedName name="Excel_BuiltIn_Print_Area_2_1">NA()</definedName>
    <definedName name="Excel_BuiltIn_Print_Area_2_7">NA()</definedName>
    <definedName name="Excel_BuiltIn_Print_Area_3">#REF!</definedName>
    <definedName name="Excel_BuiltIn_Print_Area_3_1">#REF!</definedName>
    <definedName name="Excel_BuiltIn_Print_Area_3_1_1">NA()</definedName>
    <definedName name="Excel_BuiltIn_Print_Area_3_1_7">NA()</definedName>
    <definedName name="Excel_BuiltIn_Print_Area_3_2">NA()</definedName>
    <definedName name="Excel_BuiltIn_Print_Area_3_7">NA()</definedName>
    <definedName name="fgt">NA()</definedName>
    <definedName name="fos">#REF!</definedName>
    <definedName name="gól">#REF!</definedName>
    <definedName name="hdjhd">NA()</definedName>
    <definedName name="kos">#REF!</definedName>
    <definedName name="_xlnm.Print_Area" localSheetId="0">'9.1 Kossuth L. utca páratlan ol'!$A$1:$H$96</definedName>
    <definedName name="pkfpkfp">NA()</definedName>
    <definedName name="pkfpkfp_7">NA()</definedName>
    <definedName name="Próba">NA()</definedName>
    <definedName name="Próba_7">NA()</definedName>
    <definedName name="rt">NA()</definedName>
    <definedName name="sdff">NA()</definedName>
    <definedName name="sdff_7">NA()</definedName>
  </definedNames>
  <calcPr calcId="145621"/>
</workbook>
</file>

<file path=xl/calcChain.xml><?xml version="1.0" encoding="utf-8"?>
<calcChain xmlns="http://schemas.openxmlformats.org/spreadsheetml/2006/main">
  <c r="C34" i="16" l="1"/>
  <c r="C33" i="16"/>
  <c r="C14" i="16" l="1"/>
  <c r="H16" i="16" l="1"/>
  <c r="G16" i="16"/>
  <c r="G5" i="16"/>
  <c r="H5" i="16"/>
  <c r="G6" i="16"/>
  <c r="H6" i="16"/>
  <c r="G7" i="16"/>
  <c r="H7" i="16"/>
  <c r="G8" i="16"/>
  <c r="H8" i="16"/>
  <c r="G9" i="16"/>
  <c r="H9" i="16"/>
  <c r="H10" i="16"/>
  <c r="G11" i="16"/>
  <c r="H11" i="16"/>
  <c r="G12" i="16"/>
  <c r="H12" i="16"/>
  <c r="G13" i="16"/>
  <c r="H13" i="16"/>
  <c r="H14" i="16"/>
  <c r="G15" i="16"/>
  <c r="H15" i="16"/>
  <c r="G17" i="16"/>
  <c r="H17" i="16"/>
  <c r="G18" i="16"/>
  <c r="H18" i="16"/>
  <c r="G19" i="16"/>
  <c r="H19" i="16"/>
  <c r="G20" i="16"/>
  <c r="H20" i="16"/>
  <c r="H25" i="16"/>
  <c r="H26" i="16"/>
  <c r="H28" i="16"/>
  <c r="H29" i="16"/>
  <c r="H30" i="16"/>
  <c r="H31" i="16"/>
  <c r="H33" i="16"/>
  <c r="H34" i="16"/>
  <c r="H39" i="16"/>
  <c r="H40" i="16"/>
  <c r="H41" i="16"/>
  <c r="G46" i="16"/>
  <c r="G47" i="16"/>
  <c r="G48" i="16" s="1"/>
  <c r="G49" i="16"/>
  <c r="C50" i="16"/>
  <c r="G50" i="16"/>
  <c r="C51" i="16"/>
  <c r="G51" i="16"/>
  <c r="C52" i="16"/>
  <c r="G52" i="16"/>
  <c r="C53" i="16"/>
  <c r="G53" i="16"/>
  <c r="C54" i="16"/>
  <c r="G54" i="16"/>
  <c r="C55" i="16"/>
  <c r="G55" i="16"/>
  <c r="C56" i="16"/>
  <c r="G56" i="16"/>
  <c r="C57" i="16"/>
  <c r="G57" i="16"/>
  <c r="C58" i="16"/>
  <c r="G58" i="16"/>
  <c r="C59" i="16"/>
  <c r="G59" i="16"/>
  <c r="C60" i="16"/>
  <c r="G60" i="16"/>
  <c r="C61" i="16"/>
  <c r="G61" i="16"/>
  <c r="H62" i="16"/>
  <c r="H66" i="16"/>
  <c r="H67" i="16"/>
  <c r="H68" i="16"/>
  <c r="H69" i="16"/>
  <c r="H74" i="16"/>
  <c r="H75" i="16"/>
  <c r="H76" i="16"/>
  <c r="H77" i="16"/>
  <c r="H78" i="16"/>
  <c r="G82" i="16"/>
  <c r="H82" i="16"/>
  <c r="G83" i="16"/>
  <c r="H83" i="16"/>
  <c r="G84" i="16"/>
  <c r="H84" i="16"/>
  <c r="H85" i="16"/>
  <c r="A88" i="16"/>
  <c r="A89" i="16"/>
  <c r="A90" i="16"/>
  <c r="A91" i="16"/>
  <c r="A92" i="16"/>
  <c r="A93" i="16"/>
  <c r="H93" i="16"/>
  <c r="H27" i="16"/>
  <c r="H32" i="16"/>
  <c r="C46" i="16"/>
  <c r="C47" i="16"/>
  <c r="C48" i="16"/>
  <c r="C49" i="16"/>
  <c r="H35" i="16" l="1"/>
  <c r="H89" i="16" s="1"/>
  <c r="H42" i="16"/>
  <c r="H90" i="16" s="1"/>
  <c r="H21" i="16"/>
  <c r="H88" i="16" s="1"/>
  <c r="H70" i="16"/>
  <c r="H91" i="16" s="1"/>
  <c r="H79" i="16"/>
  <c r="H92" i="16" s="1"/>
  <c r="H94" i="16" l="1"/>
  <c r="H95" i="16" s="1"/>
  <c r="H96" i="16" l="1"/>
</calcChain>
</file>

<file path=xl/sharedStrings.xml><?xml version="1.0" encoding="utf-8"?>
<sst xmlns="http://schemas.openxmlformats.org/spreadsheetml/2006/main" count="243" uniqueCount="84">
  <si>
    <t>I. BONTÁSI- ÉS ÉPÍTÉSELŐKÉSZÍTŐ MUNKÁK</t>
  </si>
  <si>
    <t>Tétel:</t>
  </si>
  <si>
    <t>Mennyiség:</t>
  </si>
  <si>
    <t>Egységár</t>
  </si>
  <si>
    <t>Díjtétel (Ft)</t>
  </si>
  <si>
    <t>db</t>
  </si>
  <si>
    <t>Ft/</t>
  </si>
  <si>
    <t>Aszfalt burkolat átvágása a csatlakozásnál és visszabontásoknál</t>
  </si>
  <si>
    <t>fm</t>
  </si>
  <si>
    <t>Kiemelt szegély bontása</t>
  </si>
  <si>
    <t>Süllyesztett szegély bontása</t>
  </si>
  <si>
    <t>Kockakő burkolatú útpálya bontása</t>
  </si>
  <si>
    <t>Aszfalt burkolatú útpálya bontása</t>
  </si>
  <si>
    <t>Aszfalt burkolatú járda és kapubejáró bontása</t>
  </si>
  <si>
    <t>Beton burkolatú járda és kapubejáró bontása</t>
  </si>
  <si>
    <t>Térkő burkolatú járda és kapubejáró bontása újrahasznosítható módon, roncsolás mentesen</t>
  </si>
  <si>
    <t>m2</t>
  </si>
  <si>
    <t>Mart és bontott aszfalt törmelék elszállítása kijelölt, engedéllyel rendelkező lerakó helyre</t>
  </si>
  <si>
    <t>Bontásból származó beton törmelék elszállítása az Önkormányzat által kijelölt lerakóhelyre, gépi felrakással, 5 km-en belül</t>
  </si>
  <si>
    <t>Nagyméretű közmű szerelvények szintbe helyezése</t>
  </si>
  <si>
    <t>Kisméretű közmű szerelvények szintbe helyezése</t>
  </si>
  <si>
    <t>Vasbeton oszlop vagy kandeláber bontása áthelyezéshez</t>
  </si>
  <si>
    <t>Összesen:</t>
  </si>
  <si>
    <t>II. ALÉPÍTMÉNYI MUNKÁK</t>
  </si>
  <si>
    <t>Bevágás jellegű földmunka, a felesleges föld elszállításával együtt</t>
  </si>
  <si>
    <t xml:space="preserve">Úttükör készítése nagy felületen  </t>
  </si>
  <si>
    <t xml:space="preserve">Úttükör készítése kis felületen  </t>
  </si>
  <si>
    <t>Homokos kavics védőréteg építése és tömörítése trg=95% tömörségre</t>
  </si>
  <si>
    <t>CKt j. stabilizáció terítése és tömörítése 3 m-nél kisebb szélességben (járda, peron)</t>
  </si>
  <si>
    <t>III. FELÉPÍTMÉNYI MUNKÁK</t>
  </si>
  <si>
    <t>IV. VÍZÉPÍTÉSI MUNKÁK</t>
  </si>
  <si>
    <t>2 réteg Hauraton Recyfix Drainbloc szikkasztó mező építése, földkiemeléssel együtt, a kikerülő föld elszállítása, deponálása Megrendelő által kijelölt helyre</t>
  </si>
  <si>
    <t>40×40×10 cm-es e.gy. gyephézagos rácskő burkolatú árok készítése</t>
  </si>
  <si>
    <t>40×40×10 cm-es e.gy. mederlap árok készítése</t>
  </si>
  <si>
    <t>40×40×10 cm-es e.gy. mederlap elemekből készített C 8-32/FN min. monolit beton  befogással ellátott keresztgát építése a szikkasztó árkokba</t>
  </si>
  <si>
    <t>Geotextília védőréteg terítése Drainbloc köré</t>
  </si>
  <si>
    <t>20-as csőáteresz rácsos folyókák bekötéséhez</t>
  </si>
  <si>
    <t>30-as csőáteresz árkok összekötéséhez</t>
  </si>
  <si>
    <t>0,80 m vtg. kulékavics szikkasztómező építése földkiemeléssel együtt, a kikerülő föld elszállítása, deponálása Megrendelő által kijelölt helyre</t>
  </si>
  <si>
    <t>m3</t>
  </si>
  <si>
    <t>40×40×10 cm-es e.gy. mederlap árokburkolás készítése</t>
  </si>
  <si>
    <t>Homokoskavics terítés a mederlap alá</t>
  </si>
  <si>
    <t>C12 min. beton a mederlap alá</t>
  </si>
  <si>
    <t>40×40×10 cm-es e.gy. mederlap burkolás készítése szikkasztómező fölé, a 0+044-0+065 szelvények között</t>
  </si>
  <si>
    <t>Geotextília védőréteg terítése szikkasztómező köré</t>
  </si>
  <si>
    <t>Zúzottkő réteg terítése a mederlap, illetve a szikkasztómező közé</t>
  </si>
  <si>
    <t>Rácsos folyóka építése kapubejárónál, útcsatlakozásoknál, bekötése a szikkasztó rendszerbe</t>
  </si>
  <si>
    <t>10 cm mély csésze alakú füvesített árok építése</t>
  </si>
  <si>
    <t>IV. BEFEJEZŐ MUNKÁK</t>
  </si>
  <si>
    <t>V. VÉGLEGES FORGALOMTECHNIKAI MUNKÁK</t>
  </si>
  <si>
    <t>Jelzőtábla oszlop elhelyezése</t>
  </si>
  <si>
    <t>Jelzőtábla elhelyezése oszlopra</t>
  </si>
  <si>
    <t>Meglévő jelzőtábla áthelyezése</t>
  </si>
  <si>
    <t>Burkolati jelek felfestése tartós kivitelben sárga színben</t>
  </si>
  <si>
    <t>VII. KÖZMŰÉPÍTÉS</t>
  </si>
  <si>
    <t>Lámpaoszlop elhelyezése</t>
  </si>
  <si>
    <t>Meglévő lámpakar bontása</t>
  </si>
  <si>
    <t>Lámpakar és fényforrás elhelyezése</t>
  </si>
  <si>
    <t>KÖLTSÉGVETÉSI FŐÖSSZESÍTŐ</t>
  </si>
  <si>
    <t>ÖSSZESEN:</t>
  </si>
  <si>
    <t>MINDÖSSZESEN:</t>
  </si>
  <si>
    <t>Építés alatti forgalomtechnika kiépítése</t>
  </si>
  <si>
    <t>Sövény kivágása</t>
  </si>
  <si>
    <t xml:space="preserve">Kiemelt szegély épitése C 12-32/FN min. beton alapgerendával </t>
  </si>
  <si>
    <t xml:space="preserve">Kerti szegély épitése C 12-32/FN min. beton alapgerendával </t>
  </si>
  <si>
    <t xml:space="preserve">K típusú szegély épitése C 12-32/FN min. beton alapgerendával </t>
  </si>
  <si>
    <t>6,0 cm vtg. térkő burkolat építése járdánál és peronnál, ágyazóhomok terítésével és tömörítésével együtt</t>
  </si>
  <si>
    <t>8,0 cm vtg.  térkő burkolat építése parkolónál vagy kapubejárónál ágyazóhomok terítésével és tömörítésével együtt</t>
  </si>
  <si>
    <t>Közel viszintes felületek rendezése</t>
  </si>
  <si>
    <t>Közel viszintes felületek füvesítése</t>
  </si>
  <si>
    <t>5 cm AC 11 kopó (F) aszfaltréteg készítése</t>
  </si>
  <si>
    <t>Burkolati jelek felfestése tartós festékkel fehér színben</t>
  </si>
  <si>
    <t>Úttükör tömörítése kis felületen trg=95% tömörségi fokra</t>
  </si>
  <si>
    <t>Úttükör tömörítése nagy felületen trg=95% tömörségi fokra</t>
  </si>
  <si>
    <r>
      <t>m</t>
    </r>
    <r>
      <rPr>
        <vertAlign val="superscript"/>
        <sz val="12"/>
        <rFont val="Calibri"/>
        <family val="2"/>
        <charset val="238"/>
      </rPr>
      <t>2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</si>
  <si>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</si>
  <si>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t>27 % ÁFA</t>
  </si>
  <si>
    <t>klt</t>
  </si>
  <si>
    <t>Díjtétel</t>
  </si>
  <si>
    <t>Fa kivágása</t>
  </si>
  <si>
    <r>
      <t xml:space="preserve">Alma-Rend </t>
    </r>
    <r>
      <rPr>
        <strike/>
        <sz val="12"/>
        <color rgb="FFFF0000"/>
        <rFont val="Calibri"/>
        <family val="2"/>
        <charset val="238"/>
      </rPr>
      <t>Adria</t>
    </r>
    <r>
      <rPr>
        <strike/>
        <sz val="12"/>
        <rFont val="Calibri"/>
        <family val="2"/>
        <charset val="238"/>
      </rPr>
      <t xml:space="preserve"> típusú hulladékgyűjtő elhelyezése</t>
    </r>
  </si>
  <si>
    <t>.</t>
  </si>
  <si>
    <t>Alma-Rend Quattro típusú utasváró 3 elem széles elhelyezése</t>
  </si>
  <si>
    <t>Oroszlány, Kossuth Lajos utca 11. szám előtt autóbusz megállóhely
kivitelezési munkái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</si>
</sst>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Ft&quot;"/>
    <numFmt numFmtId="165" formatCode="#,##0.0"/>
    <numFmt numFmtId="166" formatCode="0.0"/>
    <numFmt numFmtId="167" formatCode="_-* #,##0\ [$Ft-40E]_-;\-* #,##0\ [$Ft-40E]_-;_-* &quot;-&quot;??\ [$Ft-40E]_-;_-@_-"/>
  </numFmts>
  <fonts count="36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trike/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strike/>
      <sz val="12"/>
      <color rgb="FFFF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7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8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95">
    <xf numFmtId="0" fontId="0" fillId="0" borderId="0" xfId="0"/>
    <xf numFmtId="1" fontId="21" fillId="0" borderId="12" xfId="0" applyNumberFormat="1" applyFont="1" applyBorder="1" applyAlignment="1" applyProtection="1">
      <alignment horizontal="center" vertical="center"/>
    </xf>
    <xf numFmtId="1" fontId="25" fillId="0" borderId="12" xfId="0" applyNumberFormat="1" applyFont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vertical="center"/>
    </xf>
    <xf numFmtId="2" fontId="20" fillId="0" borderId="0" xfId="0" applyNumberFormat="1" applyFont="1" applyAlignment="1" applyProtection="1">
      <alignment vertical="center"/>
    </xf>
    <xf numFmtId="2" fontId="20" fillId="0" borderId="0" xfId="0" applyNumberFormat="1" applyFont="1" applyBorder="1" applyAlignment="1" applyProtection="1">
      <alignment vertical="center"/>
    </xf>
    <xf numFmtId="2" fontId="20" fillId="0" borderId="13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/>
    </xf>
    <xf numFmtId="49" fontId="20" fillId="0" borderId="10" xfId="0" applyNumberFormat="1" applyFont="1" applyBorder="1" applyAlignment="1" applyProtection="1">
      <alignment vertical="center"/>
    </xf>
    <xf numFmtId="49" fontId="21" fillId="0" borderId="11" xfId="0" applyNumberFormat="1" applyFont="1" applyBorder="1" applyAlignment="1" applyProtection="1">
      <alignment vertical="center" wrapText="1"/>
    </xf>
    <xf numFmtId="0" fontId="20" fillId="0" borderId="12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vertical="center" wrapText="1"/>
    </xf>
    <xf numFmtId="0" fontId="20" fillId="0" borderId="12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1" fillId="0" borderId="12" xfId="0" applyFont="1" applyBorder="1" applyAlignment="1" applyProtection="1">
      <alignment vertical="center" wrapText="1"/>
    </xf>
    <xf numFmtId="165" fontId="21" fillId="0" borderId="12" xfId="0" applyNumberFormat="1" applyFont="1" applyFill="1" applyBorder="1" applyAlignment="1" applyProtection="1">
      <alignment vertical="center"/>
    </xf>
    <xf numFmtId="0" fontId="21" fillId="0" borderId="12" xfId="0" applyFont="1" applyBorder="1" applyAlignment="1" applyProtection="1">
      <alignment horizontal="center" vertical="center"/>
    </xf>
    <xf numFmtId="165" fontId="21" fillId="0" borderId="12" xfId="0" applyNumberFormat="1" applyFont="1" applyBorder="1" applyAlignment="1" applyProtection="1">
      <alignment horizontal="right" vertical="center"/>
    </xf>
    <xf numFmtId="165" fontId="21" fillId="0" borderId="12" xfId="0" applyNumberFormat="1" applyFont="1" applyBorder="1" applyAlignment="1" applyProtection="1">
      <alignment vertical="center"/>
    </xf>
    <xf numFmtId="0" fontId="23" fillId="0" borderId="12" xfId="0" applyFont="1" applyBorder="1" applyAlignment="1" applyProtection="1">
      <alignment vertical="center" wrapText="1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65" fontId="20" fillId="0" borderId="0" xfId="0" applyNumberFormat="1" applyFont="1" applyAlignment="1" applyProtection="1">
      <alignment vertical="center"/>
    </xf>
    <xf numFmtId="49" fontId="21" fillId="0" borderId="0" xfId="0" applyNumberFormat="1" applyFont="1" applyAlignment="1" applyProtection="1">
      <alignment vertical="center"/>
    </xf>
    <xf numFmtId="49" fontId="21" fillId="0" borderId="0" xfId="0" applyNumberFormat="1" applyFont="1" applyAlignment="1" applyProtection="1">
      <alignment vertical="center" wrapText="1"/>
    </xf>
    <xf numFmtId="165" fontId="21" fillId="0" borderId="0" xfId="0" applyNumberFormat="1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left" vertical="center"/>
    </xf>
    <xf numFmtId="49" fontId="20" fillId="0" borderId="0" xfId="0" applyNumberFormat="1" applyFont="1" applyBorder="1" applyAlignment="1" applyProtection="1">
      <alignment vertical="center"/>
    </xf>
    <xf numFmtId="49" fontId="21" fillId="0" borderId="0" xfId="0" applyNumberFormat="1" applyFont="1" applyBorder="1" applyAlignment="1" applyProtection="1">
      <alignment vertical="center" wrapText="1"/>
    </xf>
    <xf numFmtId="165" fontId="21" fillId="0" borderId="0" xfId="0" applyNumberFormat="1" applyFont="1" applyBorder="1" applyAlignment="1" applyProtection="1">
      <alignment horizontal="center" vertical="center"/>
    </xf>
    <xf numFmtId="49" fontId="21" fillId="0" borderId="12" xfId="0" applyNumberFormat="1" applyFont="1" applyBorder="1" applyAlignment="1" applyProtection="1">
      <alignment vertical="center" wrapText="1"/>
    </xf>
    <xf numFmtId="166" fontId="19" fillId="0" borderId="0" xfId="0" applyNumberFormat="1" applyFont="1" applyAlignment="1" applyProtection="1">
      <alignment vertical="center"/>
    </xf>
    <xf numFmtId="49" fontId="21" fillId="0" borderId="0" xfId="0" applyNumberFormat="1" applyFont="1" applyBorder="1" applyAlignment="1" applyProtection="1">
      <alignment vertical="center"/>
    </xf>
    <xf numFmtId="164" fontId="20" fillId="0" borderId="0" xfId="0" applyNumberFormat="1" applyFont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vertical="center" wrapText="1"/>
    </xf>
    <xf numFmtId="0" fontId="25" fillId="0" borderId="12" xfId="0" applyFont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vertical="center"/>
    </xf>
    <xf numFmtId="0" fontId="25" fillId="0" borderId="12" xfId="0" applyFont="1" applyBorder="1" applyAlignment="1" applyProtection="1">
      <alignment horizontal="center" vertical="center"/>
    </xf>
    <xf numFmtId="165" fontId="25" fillId="0" borderId="12" xfId="0" applyNumberFormat="1" applyFont="1" applyBorder="1" applyAlignment="1" applyProtection="1">
      <alignment vertical="center"/>
    </xf>
    <xf numFmtId="165" fontId="25" fillId="0" borderId="12" xfId="0" applyNumberFormat="1" applyFont="1" applyBorder="1" applyAlignment="1" applyProtection="1">
      <alignment horizontal="right" vertical="center"/>
    </xf>
    <xf numFmtId="0" fontId="26" fillId="0" borderId="12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165" fontId="25" fillId="0" borderId="0" xfId="0" applyNumberFormat="1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3" fontId="21" fillId="0" borderId="12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left" vertical="center" wrapText="1"/>
    </xf>
    <xf numFmtId="0" fontId="19" fillId="0" borderId="12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right" vertical="center"/>
    </xf>
    <xf numFmtId="0" fontId="21" fillId="0" borderId="12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vertical="center"/>
    </xf>
    <xf numFmtId="0" fontId="21" fillId="0" borderId="13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9" fillId="0" borderId="12" xfId="0" applyFont="1" applyBorder="1" applyAlignment="1" applyProtection="1">
      <alignment horizontal="left" vertical="center"/>
    </xf>
    <xf numFmtId="167" fontId="20" fillId="0" borderId="0" xfId="0" applyNumberFormat="1" applyFont="1" applyAlignment="1" applyProtection="1">
      <alignment vertical="center"/>
    </xf>
    <xf numFmtId="167" fontId="20" fillId="0" borderId="0" xfId="0" applyNumberFormat="1" applyFont="1" applyBorder="1" applyAlignment="1" applyProtection="1">
      <alignment vertical="center"/>
    </xf>
    <xf numFmtId="167" fontId="20" fillId="0" borderId="13" xfId="0" applyNumberFormat="1" applyFont="1" applyBorder="1" applyAlignment="1" applyProtection="1">
      <alignment vertical="center"/>
    </xf>
    <xf numFmtId="167" fontId="21" fillId="0" borderId="12" xfId="0" applyNumberFormat="1" applyFont="1" applyBorder="1" applyAlignment="1" applyProtection="1">
      <alignment vertical="center"/>
    </xf>
    <xf numFmtId="3" fontId="21" fillId="24" borderId="12" xfId="0" applyNumberFormat="1" applyFont="1" applyFill="1" applyBorder="1" applyAlignment="1" applyProtection="1">
      <alignment vertical="center"/>
      <protection locked="0"/>
    </xf>
    <xf numFmtId="165" fontId="32" fillId="27" borderId="0" xfId="0" applyNumberFormat="1" applyFont="1" applyFill="1" applyAlignment="1" applyProtection="1">
      <alignment horizontal="left" vertical="center"/>
    </xf>
    <xf numFmtId="0" fontId="32" fillId="27" borderId="0" xfId="0" applyFont="1" applyFill="1" applyAlignment="1" applyProtection="1">
      <alignment horizontal="center" vertical="center"/>
    </xf>
    <xf numFmtId="0" fontId="32" fillId="27" borderId="0" xfId="0" applyFont="1" applyFill="1" applyAlignment="1" applyProtection="1">
      <alignment vertical="center"/>
    </xf>
    <xf numFmtId="167" fontId="31" fillId="27" borderId="0" xfId="0" applyNumberFormat="1" applyFont="1" applyFill="1" applyAlignment="1" applyProtection="1">
      <alignment vertical="center"/>
    </xf>
    <xf numFmtId="0" fontId="31" fillId="27" borderId="0" xfId="0" applyFont="1" applyFill="1" applyAlignment="1" applyProtection="1">
      <alignment vertical="center"/>
    </xf>
    <xf numFmtId="0" fontId="32" fillId="27" borderId="0" xfId="0" applyFont="1" applyFill="1" applyAlignment="1" applyProtection="1">
      <alignment vertical="center" wrapText="1"/>
    </xf>
    <xf numFmtId="167" fontId="32" fillId="27" borderId="0" xfId="0" applyNumberFormat="1" applyFont="1" applyFill="1" applyAlignment="1" applyProtection="1">
      <alignment vertical="center"/>
    </xf>
    <xf numFmtId="0" fontId="33" fillId="27" borderId="14" xfId="0" applyFont="1" applyFill="1" applyBorder="1" applyAlignment="1" applyProtection="1">
      <alignment vertical="center"/>
    </xf>
    <xf numFmtId="0" fontId="33" fillId="27" borderId="14" xfId="0" applyFont="1" applyFill="1" applyBorder="1" applyAlignment="1" applyProtection="1">
      <alignment vertical="center" wrapText="1"/>
    </xf>
    <xf numFmtId="0" fontId="33" fillId="27" borderId="14" xfId="0" applyFont="1" applyFill="1" applyBorder="1" applyAlignment="1" applyProtection="1">
      <alignment horizontal="center" vertical="center"/>
    </xf>
    <xf numFmtId="3" fontId="33" fillId="27" borderId="14" xfId="0" applyNumberFormat="1" applyFont="1" applyFill="1" applyBorder="1" applyAlignment="1" applyProtection="1">
      <alignment vertical="center"/>
    </xf>
    <xf numFmtId="167" fontId="33" fillId="27" borderId="14" xfId="0" applyNumberFormat="1" applyFont="1" applyFill="1" applyBorder="1" applyAlignment="1" applyProtection="1">
      <alignment vertical="center"/>
    </xf>
    <xf numFmtId="0" fontId="34" fillId="27" borderId="0" xfId="0" applyFont="1" applyFill="1" applyAlignment="1" applyProtection="1">
      <alignment vertical="center" wrapText="1"/>
    </xf>
    <xf numFmtId="0" fontId="34" fillId="27" borderId="0" xfId="0" applyFont="1" applyFill="1" applyAlignment="1" applyProtection="1">
      <alignment vertical="center"/>
    </xf>
    <xf numFmtId="0" fontId="34" fillId="27" borderId="0" xfId="0" applyFont="1" applyFill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165" fontId="21" fillId="27" borderId="0" xfId="0" applyNumberFormat="1" applyFont="1" applyFill="1" applyAlignment="1" applyProtection="1">
      <alignment horizontal="left" vertical="center"/>
    </xf>
    <xf numFmtId="0" fontId="28" fillId="26" borderId="0" xfId="0" applyFont="1" applyFill="1" applyBorder="1" applyAlignment="1" applyProtection="1">
      <alignment horizontal="left" vertical="center"/>
    </xf>
    <xf numFmtId="0" fontId="30" fillId="25" borderId="0" xfId="0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/>
    </xf>
    <xf numFmtId="0" fontId="31" fillId="27" borderId="0" xfId="0" applyFont="1" applyFill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right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view="pageBreakPreview" zoomScaleNormal="100" zoomScaleSheetLayoutView="100" workbookViewId="0">
      <selection activeCell="E5" sqref="E5"/>
    </sheetView>
  </sheetViews>
  <sheetFormatPr defaultRowHeight="12.75" x14ac:dyDescent="0.2"/>
  <cols>
    <col min="1" max="1" width="9.140625" style="7"/>
    <col min="2" max="2" width="55.28515625" style="64" bestFit="1" customWidth="1"/>
    <col min="3" max="3" width="12.42578125" style="7" customWidth="1"/>
    <col min="4" max="4" width="3.85546875" style="10" bestFit="1" customWidth="1"/>
    <col min="5" max="5" width="15.7109375" style="7" customWidth="1"/>
    <col min="6" max="6" width="3.5703125" style="7" bestFit="1" customWidth="1"/>
    <col min="7" max="7" width="3.85546875" style="7" bestFit="1" customWidth="1"/>
    <col min="8" max="8" width="15.7109375" style="7" customWidth="1"/>
    <col min="9" max="25" width="0" style="7" hidden="1" customWidth="1"/>
    <col min="26" max="16384" width="9.140625" style="7"/>
  </cols>
  <sheetData>
    <row r="1" spans="1:10" ht="42" customHeight="1" x14ac:dyDescent="0.2">
      <c r="A1" s="89" t="s">
        <v>83</v>
      </c>
      <c r="B1" s="89"/>
      <c r="C1" s="89"/>
      <c r="D1" s="89"/>
      <c r="E1" s="89"/>
      <c r="F1" s="89"/>
      <c r="G1" s="89"/>
      <c r="H1" s="89"/>
    </row>
    <row r="2" spans="1:10" ht="5.0999999999999996" customHeight="1" x14ac:dyDescent="0.2">
      <c r="A2" s="8"/>
      <c r="B2" s="9"/>
    </row>
    <row r="3" spans="1:10" ht="15.75" x14ac:dyDescent="0.2">
      <c r="A3" s="11" t="s">
        <v>0</v>
      </c>
      <c r="B3" s="12"/>
    </row>
    <row r="4" spans="1:10" s="16" customFormat="1" ht="15.75" customHeight="1" x14ac:dyDescent="0.2">
      <c r="A4" s="13"/>
      <c r="B4" s="14" t="s">
        <v>1</v>
      </c>
      <c r="C4" s="90" t="s">
        <v>2</v>
      </c>
      <c r="D4" s="90"/>
      <c r="E4" s="90" t="s">
        <v>3</v>
      </c>
      <c r="F4" s="90"/>
      <c r="G4" s="90"/>
      <c r="H4" s="15" t="s">
        <v>78</v>
      </c>
    </row>
    <row r="5" spans="1:10" s="16" customFormat="1" ht="15.75" x14ac:dyDescent="0.2">
      <c r="A5" s="1">
        <v>1</v>
      </c>
      <c r="B5" s="17" t="s">
        <v>61</v>
      </c>
      <c r="C5" s="18">
        <v>1</v>
      </c>
      <c r="D5" s="57" t="s">
        <v>77</v>
      </c>
      <c r="E5" s="70"/>
      <c r="F5" s="20" t="s">
        <v>6</v>
      </c>
      <c r="G5" s="21" t="str">
        <f>D5</f>
        <v>klt</v>
      </c>
      <c r="H5" s="69">
        <f t="shared" ref="H5:H20" si="0">C5*E5</f>
        <v>0</v>
      </c>
    </row>
    <row r="6" spans="1:10" ht="31.5" hidden="1" x14ac:dyDescent="0.2">
      <c r="A6" s="1"/>
      <c r="B6" s="17" t="s">
        <v>7</v>
      </c>
      <c r="C6" s="18">
        <v>0</v>
      </c>
      <c r="D6" s="19" t="s">
        <v>8</v>
      </c>
      <c r="E6" s="70"/>
      <c r="F6" s="20" t="s">
        <v>6</v>
      </c>
      <c r="G6" s="21" t="str">
        <f>D6</f>
        <v>fm</v>
      </c>
      <c r="H6" s="69">
        <f t="shared" si="0"/>
        <v>0</v>
      </c>
    </row>
    <row r="7" spans="1:10" ht="15.75" x14ac:dyDescent="0.2">
      <c r="A7" s="1">
        <v>2</v>
      </c>
      <c r="B7" s="17" t="s">
        <v>9</v>
      </c>
      <c r="C7" s="18">
        <v>21</v>
      </c>
      <c r="D7" s="57" t="s">
        <v>8</v>
      </c>
      <c r="E7" s="70"/>
      <c r="F7" s="20" t="s">
        <v>6</v>
      </c>
      <c r="G7" s="21" t="str">
        <f>D7</f>
        <v>fm</v>
      </c>
      <c r="H7" s="69">
        <f t="shared" si="0"/>
        <v>0</v>
      </c>
    </row>
    <row r="8" spans="1:10" ht="15.75" hidden="1" x14ac:dyDescent="0.2">
      <c r="A8" s="1"/>
      <c r="B8" s="17" t="s">
        <v>10</v>
      </c>
      <c r="C8" s="18">
        <v>0</v>
      </c>
      <c r="D8" s="57" t="s">
        <v>8</v>
      </c>
      <c r="E8" s="70"/>
      <c r="F8" s="20" t="s">
        <v>6</v>
      </c>
      <c r="G8" s="21" t="str">
        <f>D8</f>
        <v>fm</v>
      </c>
      <c r="H8" s="69">
        <f t="shared" si="0"/>
        <v>0</v>
      </c>
    </row>
    <row r="9" spans="1:10" ht="18" hidden="1" x14ac:dyDescent="0.2">
      <c r="A9" s="1"/>
      <c r="B9" s="17" t="s">
        <v>11</v>
      </c>
      <c r="C9" s="18">
        <v>0</v>
      </c>
      <c r="D9" s="57" t="s">
        <v>74</v>
      </c>
      <c r="E9" s="70"/>
      <c r="F9" s="20" t="s">
        <v>6</v>
      </c>
      <c r="G9" s="21" t="str">
        <f>D9</f>
        <v>m2</v>
      </c>
      <c r="H9" s="69">
        <f t="shared" si="0"/>
        <v>0</v>
      </c>
    </row>
    <row r="10" spans="1:10" ht="18" customHeight="1" x14ac:dyDescent="0.2">
      <c r="A10" s="1">
        <v>3</v>
      </c>
      <c r="B10" s="17" t="s">
        <v>12</v>
      </c>
      <c r="C10" s="18">
        <v>3</v>
      </c>
      <c r="D10" s="57" t="s">
        <v>75</v>
      </c>
      <c r="E10" s="70"/>
      <c r="F10" s="20" t="s">
        <v>6</v>
      </c>
      <c r="G10" s="57" t="s">
        <v>75</v>
      </c>
      <c r="H10" s="69">
        <f t="shared" si="0"/>
        <v>0</v>
      </c>
      <c r="J10" s="7">
        <v>15.2</v>
      </c>
    </row>
    <row r="11" spans="1:10" ht="18" hidden="1" x14ac:dyDescent="0.2">
      <c r="A11" s="1"/>
      <c r="B11" s="17" t="s">
        <v>13</v>
      </c>
      <c r="C11" s="18">
        <v>0</v>
      </c>
      <c r="D11" s="57" t="s">
        <v>75</v>
      </c>
      <c r="E11" s="70"/>
      <c r="F11" s="20" t="s">
        <v>6</v>
      </c>
      <c r="G11" s="21" t="str">
        <f>D10</f>
        <v>m3</v>
      </c>
      <c r="H11" s="69">
        <f t="shared" si="0"/>
        <v>0</v>
      </c>
    </row>
    <row r="12" spans="1:10" ht="18" hidden="1" x14ac:dyDescent="0.2">
      <c r="A12" s="1"/>
      <c r="B12" s="17" t="s">
        <v>14</v>
      </c>
      <c r="C12" s="18">
        <v>0</v>
      </c>
      <c r="D12" s="57" t="s">
        <v>75</v>
      </c>
      <c r="E12" s="70"/>
      <c r="F12" s="20" t="s">
        <v>6</v>
      </c>
      <c r="G12" s="21" t="str">
        <f t="shared" ref="G12:G20" si="1">D12</f>
        <v>m3</v>
      </c>
      <c r="H12" s="69">
        <f t="shared" si="0"/>
        <v>0</v>
      </c>
    </row>
    <row r="13" spans="1:10" ht="31.5" hidden="1" x14ac:dyDescent="0.2">
      <c r="A13" s="1"/>
      <c r="B13" s="17" t="s">
        <v>15</v>
      </c>
      <c r="C13" s="18">
        <v>0</v>
      </c>
      <c r="D13" s="57" t="s">
        <v>16</v>
      </c>
      <c r="E13" s="70"/>
      <c r="F13" s="20" t="s">
        <v>6</v>
      </c>
      <c r="G13" s="21" t="str">
        <f t="shared" si="1"/>
        <v>m2</v>
      </c>
      <c r="H13" s="69">
        <f t="shared" si="0"/>
        <v>0</v>
      </c>
    </row>
    <row r="14" spans="1:10" ht="31.5" x14ac:dyDescent="0.2">
      <c r="A14" s="1">
        <v>4</v>
      </c>
      <c r="B14" s="17" t="s">
        <v>17</v>
      </c>
      <c r="C14" s="18">
        <f>C10</f>
        <v>3</v>
      </c>
      <c r="D14" s="57" t="s">
        <v>75</v>
      </c>
      <c r="E14" s="70"/>
      <c r="F14" s="20" t="s">
        <v>6</v>
      </c>
      <c r="G14" s="57" t="s">
        <v>75</v>
      </c>
      <c r="H14" s="69">
        <f t="shared" si="0"/>
        <v>0</v>
      </c>
    </row>
    <row r="15" spans="1:10" ht="47.25" hidden="1" x14ac:dyDescent="0.2">
      <c r="A15" s="1"/>
      <c r="B15" s="17" t="s">
        <v>18</v>
      </c>
      <c r="C15" s="18">
        <v>0</v>
      </c>
      <c r="D15" s="57" t="s">
        <v>75</v>
      </c>
      <c r="E15" s="70"/>
      <c r="F15" s="20" t="s">
        <v>6</v>
      </c>
      <c r="G15" s="21" t="str">
        <f t="shared" si="1"/>
        <v>m3</v>
      </c>
      <c r="H15" s="69">
        <f t="shared" si="0"/>
        <v>0</v>
      </c>
    </row>
    <row r="16" spans="1:10" ht="15.75" x14ac:dyDescent="0.2">
      <c r="A16" s="1">
        <v>5</v>
      </c>
      <c r="B16" s="17" t="s">
        <v>62</v>
      </c>
      <c r="C16" s="18">
        <v>10</v>
      </c>
      <c r="D16" s="57" t="s">
        <v>8</v>
      </c>
      <c r="E16" s="70"/>
      <c r="F16" s="20" t="s">
        <v>6</v>
      </c>
      <c r="G16" s="21" t="str">
        <f t="shared" ref="G16" si="2">D16</f>
        <v>fm</v>
      </c>
      <c r="H16" s="69">
        <f t="shared" ref="H16" si="3">C16*E16</f>
        <v>0</v>
      </c>
    </row>
    <row r="17" spans="1:12" ht="15.75" x14ac:dyDescent="0.2">
      <c r="A17" s="1">
        <v>6</v>
      </c>
      <c r="B17" s="17" t="s">
        <v>79</v>
      </c>
      <c r="C17" s="18">
        <v>2</v>
      </c>
      <c r="D17" s="57" t="s">
        <v>5</v>
      </c>
      <c r="E17" s="70"/>
      <c r="F17" s="20" t="s">
        <v>6</v>
      </c>
      <c r="G17" s="21" t="str">
        <f t="shared" si="1"/>
        <v>db</v>
      </c>
      <c r="H17" s="69">
        <f t="shared" si="0"/>
        <v>0</v>
      </c>
    </row>
    <row r="18" spans="1:12" ht="15.75" hidden="1" x14ac:dyDescent="0.2">
      <c r="A18" s="1"/>
      <c r="B18" s="17" t="s">
        <v>19</v>
      </c>
      <c r="C18" s="18">
        <v>0</v>
      </c>
      <c r="D18" s="19" t="s">
        <v>5</v>
      </c>
      <c r="E18" s="21">
        <v>15000</v>
      </c>
      <c r="F18" s="20" t="s">
        <v>6</v>
      </c>
      <c r="G18" s="21" t="str">
        <f t="shared" si="1"/>
        <v>db</v>
      </c>
      <c r="H18" s="69">
        <f t="shared" si="0"/>
        <v>0</v>
      </c>
    </row>
    <row r="19" spans="1:12" ht="15.75" hidden="1" x14ac:dyDescent="0.2">
      <c r="A19" s="1"/>
      <c r="B19" s="17" t="s">
        <v>20</v>
      </c>
      <c r="C19" s="18">
        <v>0</v>
      </c>
      <c r="D19" s="19" t="s">
        <v>5</v>
      </c>
      <c r="E19" s="21">
        <v>6000</v>
      </c>
      <c r="F19" s="20" t="s">
        <v>6</v>
      </c>
      <c r="G19" s="21" t="str">
        <f t="shared" si="1"/>
        <v>db</v>
      </c>
      <c r="H19" s="69">
        <f t="shared" si="0"/>
        <v>0</v>
      </c>
    </row>
    <row r="20" spans="1:12" ht="15.75" hidden="1" x14ac:dyDescent="0.2">
      <c r="A20" s="1"/>
      <c r="B20" s="17" t="s">
        <v>21</v>
      </c>
      <c r="C20" s="18">
        <v>0</v>
      </c>
      <c r="D20" s="19" t="s">
        <v>5</v>
      </c>
      <c r="E20" s="21">
        <v>40000</v>
      </c>
      <c r="F20" s="20" t="s">
        <v>6</v>
      </c>
      <c r="G20" s="21" t="str">
        <f t="shared" si="1"/>
        <v>db</v>
      </c>
      <c r="H20" s="69">
        <f t="shared" si="0"/>
        <v>0</v>
      </c>
    </row>
    <row r="21" spans="1:12" ht="15.75" x14ac:dyDescent="0.2">
      <c r="A21" s="91" t="s">
        <v>22</v>
      </c>
      <c r="B21" s="91"/>
      <c r="C21" s="87"/>
      <c r="D21" s="72"/>
      <c r="E21" s="73"/>
      <c r="F21" s="73"/>
      <c r="G21" s="73"/>
      <c r="H21" s="74">
        <f>SUM(H5:H20)</f>
        <v>0</v>
      </c>
    </row>
    <row r="22" spans="1:12" ht="5.0999999999999996" customHeight="1" x14ac:dyDescent="0.2">
      <c r="A22" s="26"/>
      <c r="B22" s="27"/>
      <c r="C22" s="28"/>
      <c r="D22" s="29"/>
      <c r="E22" s="30"/>
      <c r="F22" s="31"/>
      <c r="G22" s="32"/>
    </row>
    <row r="23" spans="1:12" ht="15.75" x14ac:dyDescent="0.2">
      <c r="A23" s="33" t="s">
        <v>23</v>
      </c>
      <c r="B23" s="34"/>
      <c r="C23" s="35"/>
      <c r="D23" s="29"/>
      <c r="E23" s="92"/>
      <c r="F23" s="92"/>
      <c r="G23" s="92"/>
    </row>
    <row r="24" spans="1:12" ht="15.75" x14ac:dyDescent="0.2">
      <c r="A24" s="13"/>
      <c r="B24" s="14" t="s">
        <v>1</v>
      </c>
      <c r="C24" s="86" t="s">
        <v>2</v>
      </c>
      <c r="D24" s="15"/>
      <c r="E24" s="90" t="s">
        <v>3</v>
      </c>
      <c r="F24" s="90"/>
      <c r="G24" s="90"/>
      <c r="H24" s="15" t="s">
        <v>78</v>
      </c>
    </row>
    <row r="25" spans="1:12" ht="31.5" x14ac:dyDescent="0.2">
      <c r="A25" s="1">
        <v>1</v>
      </c>
      <c r="B25" s="17" t="s">
        <v>24</v>
      </c>
      <c r="C25" s="18">
        <v>5</v>
      </c>
      <c r="D25" s="57" t="s">
        <v>75</v>
      </c>
      <c r="E25" s="70"/>
      <c r="F25" s="20" t="s">
        <v>6</v>
      </c>
      <c r="G25" s="57" t="s">
        <v>75</v>
      </c>
      <c r="H25" s="69">
        <f t="shared" ref="H25:H34" si="4">C25*E25</f>
        <v>0</v>
      </c>
    </row>
    <row r="26" spans="1:12" ht="18" hidden="1" x14ac:dyDescent="0.2">
      <c r="A26" s="1"/>
      <c r="B26" s="36" t="s">
        <v>25</v>
      </c>
      <c r="C26" s="18"/>
      <c r="D26" s="57" t="s">
        <v>74</v>
      </c>
      <c r="E26" s="70"/>
      <c r="F26" s="20" t="s">
        <v>6</v>
      </c>
      <c r="G26" s="57" t="s">
        <v>74</v>
      </c>
      <c r="H26" s="69">
        <f t="shared" si="4"/>
        <v>0</v>
      </c>
    </row>
    <row r="27" spans="1:12" s="16" customFormat="1" ht="31.5" hidden="1" x14ac:dyDescent="0.2">
      <c r="A27" s="1"/>
      <c r="B27" s="17" t="s">
        <v>73</v>
      </c>
      <c r="C27" s="18"/>
      <c r="D27" s="57" t="s">
        <v>75</v>
      </c>
      <c r="E27" s="70"/>
      <c r="F27" s="20" t="s">
        <v>6</v>
      </c>
      <c r="G27" s="57" t="s">
        <v>75</v>
      </c>
      <c r="H27" s="69">
        <f t="shared" si="4"/>
        <v>0</v>
      </c>
    </row>
    <row r="28" spans="1:12" s="16" customFormat="1" ht="18" x14ac:dyDescent="0.2">
      <c r="A28" s="1">
        <v>2</v>
      </c>
      <c r="B28" s="17" t="s">
        <v>26</v>
      </c>
      <c r="C28" s="18">
        <v>50.5</v>
      </c>
      <c r="D28" s="57" t="s">
        <v>74</v>
      </c>
      <c r="E28" s="70"/>
      <c r="F28" s="20" t="s">
        <v>6</v>
      </c>
      <c r="G28" s="57" t="s">
        <v>74</v>
      </c>
      <c r="H28" s="69">
        <f t="shared" si="4"/>
        <v>0</v>
      </c>
    </row>
    <row r="29" spans="1:12" s="16" customFormat="1" ht="19.5" customHeight="1" x14ac:dyDescent="0.2">
      <c r="A29" s="1">
        <v>3</v>
      </c>
      <c r="B29" s="17" t="s">
        <v>72</v>
      </c>
      <c r="C29" s="18">
        <v>5</v>
      </c>
      <c r="D29" s="57" t="s">
        <v>75</v>
      </c>
      <c r="E29" s="70"/>
      <c r="F29" s="20" t="s">
        <v>6</v>
      </c>
      <c r="G29" s="57" t="s">
        <v>75</v>
      </c>
      <c r="H29" s="69">
        <f t="shared" si="4"/>
        <v>0</v>
      </c>
    </row>
    <row r="30" spans="1:12" ht="31.5" x14ac:dyDescent="0.2">
      <c r="A30" s="1">
        <v>4</v>
      </c>
      <c r="B30" s="17" t="s">
        <v>63</v>
      </c>
      <c r="C30" s="18">
        <v>21</v>
      </c>
      <c r="D30" s="57" t="s">
        <v>8</v>
      </c>
      <c r="E30" s="70"/>
      <c r="F30" s="20" t="s">
        <v>6</v>
      </c>
      <c r="G30" s="57" t="s">
        <v>8</v>
      </c>
      <c r="H30" s="69">
        <f t="shared" si="4"/>
        <v>0</v>
      </c>
    </row>
    <row r="31" spans="1:12" ht="31.5" x14ac:dyDescent="0.2">
      <c r="A31" s="1">
        <v>5</v>
      </c>
      <c r="B31" s="17" t="s">
        <v>64</v>
      </c>
      <c r="C31" s="18">
        <v>21</v>
      </c>
      <c r="D31" s="57" t="s">
        <v>8</v>
      </c>
      <c r="E31" s="70"/>
      <c r="F31" s="20" t="s">
        <v>6</v>
      </c>
      <c r="G31" s="57" t="s">
        <v>8</v>
      </c>
      <c r="H31" s="69">
        <f t="shared" si="4"/>
        <v>0</v>
      </c>
      <c r="L31" s="7">
        <v>11</v>
      </c>
    </row>
    <row r="32" spans="1:12" ht="31.5" hidden="1" x14ac:dyDescent="0.2">
      <c r="A32" s="1">
        <v>6</v>
      </c>
      <c r="B32" s="17" t="s">
        <v>65</v>
      </c>
      <c r="C32" s="18"/>
      <c r="D32" s="57" t="s">
        <v>8</v>
      </c>
      <c r="E32" s="70"/>
      <c r="F32" s="20" t="s">
        <v>6</v>
      </c>
      <c r="G32" s="57" t="s">
        <v>8</v>
      </c>
      <c r="H32" s="69">
        <f t="shared" si="4"/>
        <v>0</v>
      </c>
    </row>
    <row r="33" spans="1:12" ht="31.5" x14ac:dyDescent="0.2">
      <c r="A33" s="1">
        <v>7</v>
      </c>
      <c r="B33" s="17" t="s">
        <v>27</v>
      </c>
      <c r="C33" s="18">
        <f>C28*0.1</f>
        <v>5.0500000000000007</v>
      </c>
      <c r="D33" s="57" t="s">
        <v>75</v>
      </c>
      <c r="E33" s="70"/>
      <c r="F33" s="20" t="s">
        <v>6</v>
      </c>
      <c r="G33" s="57" t="s">
        <v>75</v>
      </c>
      <c r="H33" s="69">
        <f t="shared" si="4"/>
        <v>0</v>
      </c>
      <c r="I33" s="37"/>
      <c r="J33" s="37"/>
      <c r="K33" s="37"/>
      <c r="L33" s="37">
        <v>31.1</v>
      </c>
    </row>
    <row r="34" spans="1:12" ht="31.5" x14ac:dyDescent="0.2">
      <c r="A34" s="1">
        <v>8</v>
      </c>
      <c r="B34" s="17" t="s">
        <v>28</v>
      </c>
      <c r="C34" s="18">
        <f>C28*0.1</f>
        <v>5.0500000000000007</v>
      </c>
      <c r="D34" s="57" t="s">
        <v>75</v>
      </c>
      <c r="E34" s="70"/>
      <c r="F34" s="20" t="s">
        <v>6</v>
      </c>
      <c r="G34" s="57" t="s">
        <v>75</v>
      </c>
      <c r="H34" s="69">
        <f t="shared" si="4"/>
        <v>0</v>
      </c>
    </row>
    <row r="35" spans="1:12" ht="15.75" x14ac:dyDescent="0.2">
      <c r="A35" s="91" t="s">
        <v>22</v>
      </c>
      <c r="B35" s="91"/>
      <c r="C35" s="71"/>
      <c r="D35" s="72"/>
      <c r="E35" s="73"/>
      <c r="F35" s="73"/>
      <c r="G35" s="73"/>
      <c r="H35" s="74">
        <f>SUM(H25:H34)</f>
        <v>0</v>
      </c>
    </row>
    <row r="36" spans="1:12" ht="5.0999999999999996" customHeight="1" x14ac:dyDescent="0.2">
      <c r="A36" s="38"/>
      <c r="B36" s="34"/>
      <c r="C36" s="28"/>
      <c r="D36" s="29"/>
      <c r="E36" s="30"/>
      <c r="F36" s="31"/>
      <c r="G36" s="32"/>
      <c r="H36" s="8"/>
    </row>
    <row r="37" spans="1:12" ht="15.75" x14ac:dyDescent="0.2">
      <c r="A37" s="33" t="s">
        <v>29</v>
      </c>
      <c r="B37" s="34"/>
      <c r="C37" s="35"/>
      <c r="D37" s="29"/>
      <c r="E37" s="92"/>
      <c r="F37" s="92"/>
      <c r="G37" s="92"/>
      <c r="H37" s="8"/>
    </row>
    <row r="38" spans="1:12" ht="15.75" x14ac:dyDescent="0.2">
      <c r="A38" s="13"/>
      <c r="B38" s="14" t="s">
        <v>1</v>
      </c>
      <c r="C38" s="15" t="s">
        <v>2</v>
      </c>
      <c r="D38" s="15"/>
      <c r="E38" s="90" t="s">
        <v>3</v>
      </c>
      <c r="F38" s="90"/>
      <c r="G38" s="90"/>
      <c r="H38" s="15" t="s">
        <v>78</v>
      </c>
    </row>
    <row r="39" spans="1:12" ht="31.5" x14ac:dyDescent="0.2">
      <c r="A39" s="1">
        <v>1</v>
      </c>
      <c r="B39" s="17" t="s">
        <v>66</v>
      </c>
      <c r="C39" s="18">
        <v>43</v>
      </c>
      <c r="D39" s="57" t="s">
        <v>74</v>
      </c>
      <c r="E39" s="70"/>
      <c r="F39" s="20" t="s">
        <v>6</v>
      </c>
      <c r="G39" s="57" t="s">
        <v>74</v>
      </c>
      <c r="H39" s="69">
        <f t="shared" ref="H39:H41" si="5">C39*E39</f>
        <v>0</v>
      </c>
    </row>
    <row r="40" spans="1:12" ht="47.25" hidden="1" x14ac:dyDescent="0.2">
      <c r="A40" s="1"/>
      <c r="B40" s="17" t="s">
        <v>67</v>
      </c>
      <c r="C40" s="18"/>
      <c r="D40" s="57" t="s">
        <v>74</v>
      </c>
      <c r="E40" s="70"/>
      <c r="F40" s="20" t="s">
        <v>6</v>
      </c>
      <c r="G40" s="57" t="s">
        <v>74</v>
      </c>
      <c r="H40" s="69">
        <f t="shared" si="5"/>
        <v>0</v>
      </c>
    </row>
    <row r="41" spans="1:12" ht="18" x14ac:dyDescent="0.2">
      <c r="A41" s="1">
        <v>2</v>
      </c>
      <c r="B41" s="17" t="s">
        <v>70</v>
      </c>
      <c r="C41" s="18">
        <v>0.5</v>
      </c>
      <c r="D41" s="57" t="s">
        <v>75</v>
      </c>
      <c r="E41" s="70"/>
      <c r="F41" s="20" t="s">
        <v>6</v>
      </c>
      <c r="G41" s="57" t="s">
        <v>75</v>
      </c>
      <c r="H41" s="69">
        <f t="shared" si="5"/>
        <v>0</v>
      </c>
    </row>
    <row r="42" spans="1:12" ht="15.75" x14ac:dyDescent="0.2">
      <c r="A42" s="91" t="s">
        <v>22</v>
      </c>
      <c r="B42" s="91"/>
      <c r="C42" s="71"/>
      <c r="D42" s="72"/>
      <c r="E42" s="73"/>
      <c r="F42" s="73"/>
      <c r="G42" s="73"/>
      <c r="H42" s="74">
        <f>SUM(H39:H41)</f>
        <v>0</v>
      </c>
    </row>
    <row r="43" spans="1:12" s="16" customFormat="1" ht="5.0999999999999996" customHeight="1" x14ac:dyDescent="0.2">
      <c r="A43" s="38"/>
      <c r="B43" s="40"/>
      <c r="C43" s="28"/>
      <c r="D43" s="29"/>
      <c r="E43" s="30"/>
      <c r="F43" s="31"/>
      <c r="G43" s="32"/>
      <c r="H43" s="7"/>
    </row>
    <row r="44" spans="1:12" ht="15.75" hidden="1" x14ac:dyDescent="0.2">
      <c r="A44" s="33" t="s">
        <v>30</v>
      </c>
      <c r="B44" s="34"/>
      <c r="C44" s="35"/>
      <c r="D44" s="29"/>
      <c r="E44" s="92"/>
      <c r="F44" s="92"/>
      <c r="G44" s="92"/>
      <c r="H44" s="8"/>
    </row>
    <row r="45" spans="1:12" ht="15.75" hidden="1" x14ac:dyDescent="0.2">
      <c r="A45" s="13"/>
      <c r="B45" s="14" t="s">
        <v>1</v>
      </c>
      <c r="C45" s="15" t="s">
        <v>2</v>
      </c>
      <c r="D45" s="15"/>
      <c r="E45" s="90" t="s">
        <v>3</v>
      </c>
      <c r="F45" s="90"/>
      <c r="G45" s="90"/>
      <c r="H45" s="15" t="s">
        <v>4</v>
      </c>
    </row>
    <row r="46" spans="1:12" s="47" customFormat="1" ht="47.25" hidden="1" x14ac:dyDescent="0.2">
      <c r="A46" s="2"/>
      <c r="B46" s="41" t="s">
        <v>31</v>
      </c>
      <c r="C46" s="42" t="e">
        <f>#REF!+#REF!</f>
        <v>#REF!</v>
      </c>
      <c r="D46" s="43" t="s">
        <v>8</v>
      </c>
      <c r="E46" s="44"/>
      <c r="F46" s="45" t="s">
        <v>6</v>
      </c>
      <c r="G46" s="44" t="str">
        <f>D46</f>
        <v>fm</v>
      </c>
      <c r="H46" s="46"/>
    </row>
    <row r="47" spans="1:12" s="47" customFormat="1" ht="31.5" hidden="1" x14ac:dyDescent="0.2">
      <c r="A47" s="2"/>
      <c r="B47" s="41" t="s">
        <v>32</v>
      </c>
      <c r="C47" s="42" t="e">
        <f>#REF!+#REF!</f>
        <v>#REF!</v>
      </c>
      <c r="D47" s="43" t="s">
        <v>16</v>
      </c>
      <c r="E47" s="44"/>
      <c r="F47" s="45" t="s">
        <v>6</v>
      </c>
      <c r="G47" s="44" t="str">
        <f>D47</f>
        <v>m2</v>
      </c>
      <c r="H47" s="46"/>
    </row>
    <row r="48" spans="1:12" s="47" customFormat="1" ht="15.75" hidden="1" x14ac:dyDescent="0.2">
      <c r="A48" s="2"/>
      <c r="B48" s="41" t="s">
        <v>33</v>
      </c>
      <c r="C48" s="42" t="e">
        <f>#REF!+#REF!</f>
        <v>#REF!</v>
      </c>
      <c r="D48" s="43" t="s">
        <v>16</v>
      </c>
      <c r="E48" s="44"/>
      <c r="F48" s="45" t="s">
        <v>6</v>
      </c>
      <c r="G48" s="44" t="str">
        <f>G47</f>
        <v>m2</v>
      </c>
      <c r="H48" s="46"/>
    </row>
    <row r="49" spans="1:8" s="47" customFormat="1" ht="47.25" hidden="1" x14ac:dyDescent="0.2">
      <c r="A49" s="2"/>
      <c r="B49" s="41" t="s">
        <v>34</v>
      </c>
      <c r="C49" s="42" t="e">
        <f>#REF!+#REF!</f>
        <v>#REF!</v>
      </c>
      <c r="D49" s="43" t="s">
        <v>5</v>
      </c>
      <c r="E49" s="44"/>
      <c r="F49" s="45" t="s">
        <v>6</v>
      </c>
      <c r="G49" s="44" t="str">
        <f t="shared" ref="G49:G61" si="6">D49</f>
        <v>db</v>
      </c>
      <c r="H49" s="46"/>
    </row>
    <row r="50" spans="1:8" s="47" customFormat="1" ht="15.75" hidden="1" x14ac:dyDescent="0.2">
      <c r="A50" s="2"/>
      <c r="B50" s="41" t="s">
        <v>35</v>
      </c>
      <c r="C50" s="42" t="e">
        <f>#REF!+#REF!</f>
        <v>#REF!</v>
      </c>
      <c r="D50" s="43" t="s">
        <v>16</v>
      </c>
      <c r="E50" s="44"/>
      <c r="F50" s="45" t="s">
        <v>6</v>
      </c>
      <c r="G50" s="44" t="str">
        <f t="shared" si="6"/>
        <v>m2</v>
      </c>
      <c r="H50" s="46"/>
    </row>
    <row r="51" spans="1:8" s="47" customFormat="1" ht="15.75" hidden="1" x14ac:dyDescent="0.2">
      <c r="A51" s="2"/>
      <c r="B51" s="41" t="s">
        <v>36</v>
      </c>
      <c r="C51" s="42" t="e">
        <f>#REF!+#REF!</f>
        <v>#REF!</v>
      </c>
      <c r="D51" s="43" t="s">
        <v>8</v>
      </c>
      <c r="E51" s="44"/>
      <c r="F51" s="45" t="s">
        <v>6</v>
      </c>
      <c r="G51" s="44" t="str">
        <f t="shared" si="6"/>
        <v>fm</v>
      </c>
      <c r="H51" s="46"/>
    </row>
    <row r="52" spans="1:8" s="47" customFormat="1" ht="15.75" hidden="1" x14ac:dyDescent="0.2">
      <c r="A52" s="2"/>
      <c r="B52" s="41" t="s">
        <v>37</v>
      </c>
      <c r="C52" s="42" t="e">
        <f>#REF!+#REF!</f>
        <v>#REF!</v>
      </c>
      <c r="D52" s="43" t="s">
        <v>8</v>
      </c>
      <c r="E52" s="44"/>
      <c r="F52" s="45" t="s">
        <v>6</v>
      </c>
      <c r="G52" s="44" t="str">
        <f t="shared" si="6"/>
        <v>fm</v>
      </c>
      <c r="H52" s="46"/>
    </row>
    <row r="53" spans="1:8" s="47" customFormat="1" ht="47.25" hidden="1" x14ac:dyDescent="0.2">
      <c r="A53" s="2"/>
      <c r="B53" s="41" t="s">
        <v>38</v>
      </c>
      <c r="C53" s="42" t="e">
        <f>#REF!+#REF!</f>
        <v>#REF!</v>
      </c>
      <c r="D53" s="43" t="s">
        <v>39</v>
      </c>
      <c r="E53" s="44"/>
      <c r="F53" s="45" t="s">
        <v>6</v>
      </c>
      <c r="G53" s="44" t="str">
        <f t="shared" si="6"/>
        <v>m3</v>
      </c>
      <c r="H53" s="46"/>
    </row>
    <row r="54" spans="1:8" s="47" customFormat="1" ht="12.75" hidden="1" customHeight="1" x14ac:dyDescent="0.2">
      <c r="A54" s="2"/>
      <c r="B54" s="41" t="s">
        <v>40</v>
      </c>
      <c r="C54" s="42" t="e">
        <f>#REF!+#REF!</f>
        <v>#REF!</v>
      </c>
      <c r="D54" s="43" t="s">
        <v>16</v>
      </c>
      <c r="E54" s="44"/>
      <c r="F54" s="45" t="s">
        <v>6</v>
      </c>
      <c r="G54" s="44" t="str">
        <f t="shared" si="6"/>
        <v>m2</v>
      </c>
      <c r="H54" s="46"/>
    </row>
    <row r="55" spans="1:8" s="47" customFormat="1" ht="12.75" hidden="1" customHeight="1" x14ac:dyDescent="0.2">
      <c r="A55" s="2"/>
      <c r="B55" s="41" t="s">
        <v>41</v>
      </c>
      <c r="C55" s="42" t="e">
        <f>#REF!+#REF!</f>
        <v>#REF!</v>
      </c>
      <c r="D55" s="43" t="s">
        <v>39</v>
      </c>
      <c r="E55" s="44"/>
      <c r="F55" s="45" t="s">
        <v>6</v>
      </c>
      <c r="G55" s="44" t="str">
        <f t="shared" si="6"/>
        <v>m3</v>
      </c>
      <c r="H55" s="46"/>
    </row>
    <row r="56" spans="1:8" s="47" customFormat="1" ht="12.75" hidden="1" customHeight="1" x14ac:dyDescent="0.2">
      <c r="A56" s="2"/>
      <c r="B56" s="41" t="s">
        <v>42</v>
      </c>
      <c r="C56" s="42" t="e">
        <f>#REF!+#REF!</f>
        <v>#REF!</v>
      </c>
      <c r="D56" s="43" t="s">
        <v>39</v>
      </c>
      <c r="E56" s="44"/>
      <c r="F56" s="45" t="s">
        <v>6</v>
      </c>
      <c r="G56" s="44" t="str">
        <f t="shared" si="6"/>
        <v>m3</v>
      </c>
      <c r="H56" s="46"/>
    </row>
    <row r="57" spans="1:8" s="47" customFormat="1" ht="12.75" hidden="1" customHeight="1" x14ac:dyDescent="0.2">
      <c r="A57" s="2"/>
      <c r="B57" s="41" t="s">
        <v>43</v>
      </c>
      <c r="C57" s="42" t="e">
        <f>#REF!+#REF!</f>
        <v>#REF!</v>
      </c>
      <c r="D57" s="43" t="s">
        <v>16</v>
      </c>
      <c r="E57" s="44"/>
      <c r="F57" s="45" t="s">
        <v>6</v>
      </c>
      <c r="G57" s="44" t="str">
        <f t="shared" si="6"/>
        <v>m2</v>
      </c>
      <c r="H57" s="46"/>
    </row>
    <row r="58" spans="1:8" s="47" customFormat="1" ht="15.75" hidden="1" x14ac:dyDescent="0.2">
      <c r="A58" s="2"/>
      <c r="B58" s="41" t="s">
        <v>44</v>
      </c>
      <c r="C58" s="42" t="e">
        <f>#REF!+#REF!</f>
        <v>#REF!</v>
      </c>
      <c r="D58" s="43" t="s">
        <v>16</v>
      </c>
      <c r="E58" s="44"/>
      <c r="F58" s="45" t="s">
        <v>6</v>
      </c>
      <c r="G58" s="44" t="str">
        <f t="shared" si="6"/>
        <v>m2</v>
      </c>
      <c r="H58" s="46"/>
    </row>
    <row r="59" spans="1:8" s="47" customFormat="1" ht="31.5" hidden="1" x14ac:dyDescent="0.2">
      <c r="A59" s="2"/>
      <c r="B59" s="41" t="s">
        <v>45</v>
      </c>
      <c r="C59" s="42" t="e">
        <f>#REF!+#REF!</f>
        <v>#REF!</v>
      </c>
      <c r="D59" s="43" t="s">
        <v>39</v>
      </c>
      <c r="E59" s="44"/>
      <c r="F59" s="45" t="s">
        <v>6</v>
      </c>
      <c r="G59" s="44" t="str">
        <f t="shared" si="6"/>
        <v>m3</v>
      </c>
      <c r="H59" s="46"/>
    </row>
    <row r="60" spans="1:8" s="47" customFormat="1" ht="31.5" hidden="1" x14ac:dyDescent="0.2">
      <c r="A60" s="2"/>
      <c r="B60" s="41" t="s">
        <v>46</v>
      </c>
      <c r="C60" s="42" t="e">
        <f>#REF!+#REF!</f>
        <v>#REF!</v>
      </c>
      <c r="D60" s="43" t="s">
        <v>8</v>
      </c>
      <c r="E60" s="44"/>
      <c r="F60" s="45" t="s">
        <v>6</v>
      </c>
      <c r="G60" s="44" t="str">
        <f t="shared" si="6"/>
        <v>fm</v>
      </c>
      <c r="H60" s="46"/>
    </row>
    <row r="61" spans="1:8" s="47" customFormat="1" ht="15.75" hidden="1" x14ac:dyDescent="0.2">
      <c r="A61" s="2"/>
      <c r="B61" s="41" t="s">
        <v>47</v>
      </c>
      <c r="C61" s="42" t="e">
        <f>#REF!+#REF!</f>
        <v>#REF!</v>
      </c>
      <c r="D61" s="43" t="s">
        <v>8</v>
      </c>
      <c r="E61" s="44"/>
      <c r="F61" s="45" t="s">
        <v>6</v>
      </c>
      <c r="G61" s="44" t="str">
        <f t="shared" si="6"/>
        <v>fm</v>
      </c>
      <c r="H61" s="46"/>
    </row>
    <row r="62" spans="1:8" s="47" customFormat="1" ht="15.75" hidden="1" x14ac:dyDescent="0.2">
      <c r="A62" s="94" t="s">
        <v>22</v>
      </c>
      <c r="B62" s="94"/>
      <c r="C62" s="48"/>
      <c r="D62" s="49"/>
      <c r="E62" s="50"/>
      <c r="F62" s="50"/>
      <c r="G62" s="50"/>
      <c r="H62" s="47">
        <f>SUM(H46:H61)</f>
        <v>0</v>
      </c>
    </row>
    <row r="63" spans="1:8" ht="15.75" hidden="1" x14ac:dyDescent="0.2">
      <c r="A63" s="38"/>
      <c r="B63" s="34"/>
      <c r="C63" s="28"/>
      <c r="D63" s="29"/>
      <c r="E63" s="30"/>
      <c r="F63" s="31"/>
      <c r="G63" s="32"/>
      <c r="H63" s="8"/>
    </row>
    <row r="64" spans="1:8" ht="15.75" x14ac:dyDescent="0.2">
      <c r="A64" s="33" t="s">
        <v>48</v>
      </c>
      <c r="B64" s="34"/>
      <c r="C64" s="35"/>
      <c r="D64" s="29"/>
      <c r="E64" s="92"/>
      <c r="F64" s="92"/>
      <c r="G64" s="92"/>
      <c r="H64" s="8"/>
    </row>
    <row r="65" spans="1:12" ht="15.75" x14ac:dyDescent="0.2">
      <c r="A65" s="13"/>
      <c r="B65" s="14" t="s">
        <v>1</v>
      </c>
      <c r="C65" s="15" t="s">
        <v>2</v>
      </c>
      <c r="D65" s="15"/>
      <c r="E65" s="90" t="s">
        <v>3</v>
      </c>
      <c r="F65" s="90"/>
      <c r="G65" s="90"/>
      <c r="H65" s="15" t="s">
        <v>78</v>
      </c>
    </row>
    <row r="66" spans="1:12" ht="18" x14ac:dyDescent="0.2">
      <c r="A66" s="1">
        <v>1</v>
      </c>
      <c r="B66" s="17" t="s">
        <v>68</v>
      </c>
      <c r="C66" s="18">
        <v>50</v>
      </c>
      <c r="D66" s="57" t="s">
        <v>74</v>
      </c>
      <c r="E66" s="70"/>
      <c r="F66" s="20" t="s">
        <v>6</v>
      </c>
      <c r="G66" s="57" t="s">
        <v>74</v>
      </c>
      <c r="H66" s="69">
        <f>C66*E66</f>
        <v>0</v>
      </c>
    </row>
    <row r="67" spans="1:12" s="47" customFormat="1" ht="18" x14ac:dyDescent="0.2">
      <c r="A67" s="1">
        <v>2</v>
      </c>
      <c r="B67" s="17" t="s">
        <v>69</v>
      </c>
      <c r="C67" s="18">
        <v>50</v>
      </c>
      <c r="D67" s="57" t="s">
        <v>74</v>
      </c>
      <c r="E67" s="70"/>
      <c r="F67" s="20" t="s">
        <v>6</v>
      </c>
      <c r="G67" s="57" t="s">
        <v>74</v>
      </c>
      <c r="H67" s="69">
        <f>C67*E67</f>
        <v>0</v>
      </c>
    </row>
    <row r="68" spans="1:12" ht="15.75" hidden="1" x14ac:dyDescent="0.2">
      <c r="A68" s="1">
        <v>3</v>
      </c>
      <c r="B68" s="22" t="s">
        <v>80</v>
      </c>
      <c r="C68" s="51">
        <v>0</v>
      </c>
      <c r="D68" s="57" t="s">
        <v>5</v>
      </c>
      <c r="E68" s="70"/>
      <c r="F68" s="20" t="s">
        <v>6</v>
      </c>
      <c r="G68" s="57" t="s">
        <v>5</v>
      </c>
      <c r="H68" s="69">
        <f>C68*E68</f>
        <v>0</v>
      </c>
    </row>
    <row r="69" spans="1:12" s="47" customFormat="1" ht="31.5" x14ac:dyDescent="0.2">
      <c r="A69" s="1">
        <v>3</v>
      </c>
      <c r="B69" s="17" t="s">
        <v>82</v>
      </c>
      <c r="C69" s="18">
        <v>1</v>
      </c>
      <c r="D69" s="57" t="s">
        <v>5</v>
      </c>
      <c r="E69" s="70"/>
      <c r="F69" s="20" t="s">
        <v>6</v>
      </c>
      <c r="G69" s="57" t="s">
        <v>5</v>
      </c>
      <c r="H69" s="69">
        <f>C69*E69</f>
        <v>0</v>
      </c>
    </row>
    <row r="70" spans="1:12" ht="15.75" x14ac:dyDescent="0.2">
      <c r="A70" s="91" t="s">
        <v>22</v>
      </c>
      <c r="B70" s="91"/>
      <c r="C70" s="71"/>
      <c r="D70" s="72"/>
      <c r="E70" s="73"/>
      <c r="F70" s="73"/>
      <c r="G70" s="73"/>
      <c r="H70" s="74">
        <f>SUM(H66:H69)</f>
        <v>0</v>
      </c>
    </row>
    <row r="71" spans="1:12" ht="5.0999999999999996" customHeight="1" x14ac:dyDescent="0.2">
      <c r="A71" s="52"/>
      <c r="B71" s="52"/>
      <c r="C71" s="28"/>
      <c r="D71" s="39"/>
      <c r="E71" s="30"/>
      <c r="F71" s="31"/>
      <c r="G71" s="32"/>
      <c r="H71" s="25"/>
    </row>
    <row r="72" spans="1:12" ht="15.75" x14ac:dyDescent="0.2">
      <c r="A72" s="33" t="s">
        <v>49</v>
      </c>
      <c r="B72" s="9"/>
      <c r="C72" s="8"/>
      <c r="D72" s="53"/>
    </row>
    <row r="73" spans="1:12" ht="15.75" x14ac:dyDescent="0.2">
      <c r="A73" s="13"/>
      <c r="B73" s="14" t="s">
        <v>1</v>
      </c>
      <c r="C73" s="15" t="s">
        <v>2</v>
      </c>
      <c r="D73" s="15"/>
      <c r="E73" s="90" t="s">
        <v>3</v>
      </c>
      <c r="F73" s="90"/>
      <c r="G73" s="90"/>
      <c r="H73" s="15" t="s">
        <v>78</v>
      </c>
    </row>
    <row r="74" spans="1:12" ht="15.75" x14ac:dyDescent="0.2">
      <c r="A74" s="19">
        <v>1</v>
      </c>
      <c r="B74" s="54" t="s">
        <v>50</v>
      </c>
      <c r="C74" s="18">
        <v>1</v>
      </c>
      <c r="D74" s="57" t="s">
        <v>5</v>
      </c>
      <c r="E74" s="70"/>
      <c r="F74" s="56" t="s">
        <v>6</v>
      </c>
      <c r="G74" s="57" t="s">
        <v>5</v>
      </c>
      <c r="H74" s="69">
        <f>C74*E74</f>
        <v>0</v>
      </c>
    </row>
    <row r="75" spans="1:12" s="16" customFormat="1" ht="15.75" x14ac:dyDescent="0.2">
      <c r="A75" s="19">
        <v>2</v>
      </c>
      <c r="B75" s="54" t="s">
        <v>51</v>
      </c>
      <c r="C75" s="18">
        <v>1</v>
      </c>
      <c r="D75" s="57" t="s">
        <v>5</v>
      </c>
      <c r="E75" s="70"/>
      <c r="F75" s="56" t="s">
        <v>6</v>
      </c>
      <c r="G75" s="57" t="s">
        <v>5</v>
      </c>
      <c r="H75" s="69">
        <f>C75*E75</f>
        <v>0</v>
      </c>
    </row>
    <row r="76" spans="1:12" s="16" customFormat="1" ht="15.75" hidden="1" x14ac:dyDescent="0.2">
      <c r="A76" s="19"/>
      <c r="B76" s="54" t="s">
        <v>52</v>
      </c>
      <c r="C76" s="18">
        <v>0</v>
      </c>
      <c r="D76" s="65" t="s">
        <v>5</v>
      </c>
      <c r="E76" s="70"/>
      <c r="F76" s="56" t="s">
        <v>6</v>
      </c>
      <c r="G76" s="65" t="s">
        <v>5</v>
      </c>
      <c r="H76" s="69">
        <f>C76*E76</f>
        <v>0</v>
      </c>
    </row>
    <row r="77" spans="1:12" ht="15.75" hidden="1" x14ac:dyDescent="0.2">
      <c r="A77" s="19"/>
      <c r="B77" s="54" t="s">
        <v>53</v>
      </c>
      <c r="C77" s="18">
        <v>0</v>
      </c>
      <c r="D77" s="65" t="s">
        <v>16</v>
      </c>
      <c r="E77" s="70"/>
      <c r="F77" s="56" t="s">
        <v>6</v>
      </c>
      <c r="G77" s="65" t="s">
        <v>16</v>
      </c>
      <c r="H77" s="69">
        <f>C77*E77</f>
        <v>0</v>
      </c>
      <c r="J77" s="7">
        <v>22.5</v>
      </c>
      <c r="K77" s="7">
        <v>1.5</v>
      </c>
      <c r="L77" s="7">
        <v>10.199999999999999</v>
      </c>
    </row>
    <row r="78" spans="1:12" ht="18" x14ac:dyDescent="0.2">
      <c r="A78" s="19">
        <v>3</v>
      </c>
      <c r="B78" s="54" t="s">
        <v>71</v>
      </c>
      <c r="C78" s="18">
        <v>7</v>
      </c>
      <c r="D78" s="57" t="s">
        <v>74</v>
      </c>
      <c r="E78" s="70"/>
      <c r="F78" s="56" t="s">
        <v>6</v>
      </c>
      <c r="G78" s="57" t="s">
        <v>74</v>
      </c>
      <c r="H78" s="69">
        <f>C78*E78</f>
        <v>0</v>
      </c>
      <c r="J78" s="7">
        <v>11</v>
      </c>
      <c r="K78" s="7">
        <v>53</v>
      </c>
    </row>
    <row r="79" spans="1:12" ht="15.75" x14ac:dyDescent="0.2">
      <c r="A79" s="91" t="s">
        <v>22</v>
      </c>
      <c r="B79" s="91"/>
      <c r="C79" s="71" t="s">
        <v>81</v>
      </c>
      <c r="D79" s="72"/>
      <c r="E79" s="73"/>
      <c r="F79" s="73"/>
      <c r="G79" s="73"/>
      <c r="H79" s="74">
        <f>SUM(H74:H78)</f>
        <v>0</v>
      </c>
    </row>
    <row r="80" spans="1:12" s="16" customFormat="1" ht="15.75" hidden="1" x14ac:dyDescent="0.2">
      <c r="A80" s="33" t="s">
        <v>54</v>
      </c>
      <c r="B80" s="52"/>
      <c r="C80" s="7"/>
      <c r="D80" s="10"/>
      <c r="E80" s="7"/>
      <c r="F80" s="7"/>
      <c r="G80" s="7"/>
      <c r="H80" s="25"/>
    </row>
    <row r="81" spans="1:8" s="16" customFormat="1" ht="15.75" hidden="1" x14ac:dyDescent="0.2">
      <c r="A81" s="13"/>
      <c r="B81" s="14" t="s">
        <v>1</v>
      </c>
      <c r="C81" s="15" t="s">
        <v>2</v>
      </c>
      <c r="D81" s="15"/>
      <c r="E81" s="90" t="s">
        <v>3</v>
      </c>
      <c r="F81" s="90"/>
      <c r="G81" s="90"/>
      <c r="H81" s="15" t="s">
        <v>4</v>
      </c>
    </row>
    <row r="82" spans="1:8" s="16" customFormat="1" ht="15.75" hidden="1" x14ac:dyDescent="0.2">
      <c r="A82" s="19"/>
      <c r="B82" s="54" t="s">
        <v>55</v>
      </c>
      <c r="C82" s="18">
        <v>0</v>
      </c>
      <c r="D82" s="55" t="s">
        <v>5</v>
      </c>
      <c r="E82" s="21">
        <v>150000</v>
      </c>
      <c r="F82" s="56" t="s">
        <v>6</v>
      </c>
      <c r="G82" s="57" t="str">
        <f>D82</f>
        <v>db</v>
      </c>
      <c r="H82" s="21">
        <f>C82*E82</f>
        <v>0</v>
      </c>
    </row>
    <row r="83" spans="1:8" s="16" customFormat="1" ht="15.75" hidden="1" x14ac:dyDescent="0.2">
      <c r="A83" s="19"/>
      <c r="B83" s="54" t="s">
        <v>56</v>
      </c>
      <c r="C83" s="18">
        <v>0</v>
      </c>
      <c r="D83" s="55" t="s">
        <v>5</v>
      </c>
      <c r="E83" s="21">
        <v>25000</v>
      </c>
      <c r="F83" s="56" t="s">
        <v>6</v>
      </c>
      <c r="G83" s="57" t="str">
        <f>D83</f>
        <v>db</v>
      </c>
      <c r="H83" s="21">
        <f>C83*E83</f>
        <v>0</v>
      </c>
    </row>
    <row r="84" spans="1:8" s="16" customFormat="1" ht="15.75" hidden="1" x14ac:dyDescent="0.2">
      <c r="A84" s="19"/>
      <c r="B84" s="54" t="s">
        <v>57</v>
      </c>
      <c r="C84" s="18">
        <v>0</v>
      </c>
      <c r="D84" s="55" t="s">
        <v>5</v>
      </c>
      <c r="E84" s="21">
        <v>116000</v>
      </c>
      <c r="F84" s="56" t="s">
        <v>6</v>
      </c>
      <c r="G84" s="57" t="str">
        <f>D84</f>
        <v>db</v>
      </c>
      <c r="H84" s="21">
        <f>C84*E84</f>
        <v>0</v>
      </c>
    </row>
    <row r="85" spans="1:8" s="16" customFormat="1" ht="15.75" hidden="1" x14ac:dyDescent="0.2">
      <c r="A85" s="93" t="s">
        <v>22</v>
      </c>
      <c r="B85" s="93"/>
      <c r="C85" s="7"/>
      <c r="D85" s="10"/>
      <c r="E85" s="7"/>
      <c r="F85" s="7"/>
      <c r="G85" s="7"/>
      <c r="H85" s="25">
        <f>SUM(H83:H84)</f>
        <v>0</v>
      </c>
    </row>
    <row r="86" spans="1:8" s="16" customFormat="1" ht="15.75" x14ac:dyDescent="0.2">
      <c r="A86" s="88" t="s">
        <v>58</v>
      </c>
      <c r="B86" s="88"/>
      <c r="C86" s="88"/>
      <c r="D86" s="88"/>
      <c r="E86" s="88"/>
      <c r="F86" s="88"/>
      <c r="G86" s="88"/>
      <c r="H86" s="88"/>
    </row>
    <row r="87" spans="1:8" s="16" customFormat="1" ht="5.0999999999999996" customHeight="1" x14ac:dyDescent="0.2">
      <c r="A87" s="24"/>
      <c r="B87" s="58"/>
      <c r="C87" s="24"/>
      <c r="D87" s="23"/>
      <c r="E87" s="24"/>
      <c r="F87" s="24"/>
      <c r="G87" s="24"/>
      <c r="H87" s="24"/>
    </row>
    <row r="88" spans="1:8" s="16" customFormat="1" ht="15.75" x14ac:dyDescent="0.2">
      <c r="A88" s="3" t="str">
        <f>A3</f>
        <v>I. BONTÁSI- ÉS ÉPÍTÉSELŐKÉSZÍTŐ MUNKÁK</v>
      </c>
      <c r="B88" s="58"/>
      <c r="C88" s="24"/>
      <c r="D88" s="23"/>
      <c r="E88" s="24"/>
      <c r="F88" s="24"/>
      <c r="G88" s="24"/>
      <c r="H88" s="66">
        <f>H21</f>
        <v>0</v>
      </c>
    </row>
    <row r="89" spans="1:8" s="16" customFormat="1" ht="15.75" x14ac:dyDescent="0.2">
      <c r="A89" s="4" t="str">
        <f>A23</f>
        <v>II. ALÉPÍTMÉNYI MUNKÁK</v>
      </c>
      <c r="B89" s="58"/>
      <c r="C89" s="24"/>
      <c r="D89" s="23"/>
      <c r="E89" s="24"/>
      <c r="F89" s="24"/>
      <c r="G89" s="24"/>
      <c r="H89" s="66">
        <f>H35</f>
        <v>0</v>
      </c>
    </row>
    <row r="90" spans="1:8" ht="15.75" x14ac:dyDescent="0.2">
      <c r="A90" s="4" t="str">
        <f>A37</f>
        <v>III. FELÉPÍTMÉNYI MUNKÁK</v>
      </c>
      <c r="B90" s="58"/>
      <c r="C90" s="24"/>
      <c r="D90" s="23"/>
      <c r="E90" s="24"/>
      <c r="F90" s="24"/>
      <c r="G90" s="24"/>
      <c r="H90" s="66">
        <f>H42</f>
        <v>0</v>
      </c>
    </row>
    <row r="91" spans="1:8" ht="15.75" x14ac:dyDescent="0.2">
      <c r="A91" s="5" t="str">
        <f>A64</f>
        <v>IV. BEFEJEZŐ MUNKÁK</v>
      </c>
      <c r="B91" s="59"/>
      <c r="C91" s="30"/>
      <c r="D91" s="29"/>
      <c r="E91" s="30"/>
      <c r="F91" s="30"/>
      <c r="G91" s="30"/>
      <c r="H91" s="67">
        <f>H70</f>
        <v>0</v>
      </c>
    </row>
    <row r="92" spans="1:8" ht="15.75" x14ac:dyDescent="0.2">
      <c r="A92" s="6" t="str">
        <f>A72</f>
        <v>V. VÉGLEGES FORGALOMTECHNIKAI MUNKÁK</v>
      </c>
      <c r="B92" s="60"/>
      <c r="C92" s="61"/>
      <c r="D92" s="62"/>
      <c r="E92" s="61"/>
      <c r="F92" s="61"/>
      <c r="G92" s="61"/>
      <c r="H92" s="68">
        <f>H79</f>
        <v>0</v>
      </c>
    </row>
    <row r="93" spans="1:8" ht="15.75" hidden="1" x14ac:dyDescent="0.2">
      <c r="A93" s="6" t="str">
        <f>A80</f>
        <v>VII. KÖZMŰÉPÍTÉS</v>
      </c>
      <c r="B93" s="60"/>
      <c r="C93" s="61"/>
      <c r="D93" s="62"/>
      <c r="E93" s="61"/>
      <c r="F93" s="61"/>
      <c r="G93" s="61"/>
      <c r="H93" s="68">
        <f>H85</f>
        <v>0</v>
      </c>
    </row>
    <row r="94" spans="1:8" ht="15.75" x14ac:dyDescent="0.2">
      <c r="A94" s="75" t="s">
        <v>59</v>
      </c>
      <c r="B94" s="76"/>
      <c r="C94" s="73"/>
      <c r="D94" s="72"/>
      <c r="E94" s="73"/>
      <c r="F94" s="73"/>
      <c r="G94" s="73"/>
      <c r="H94" s="77">
        <f>SUM(H88:H93)</f>
        <v>0</v>
      </c>
    </row>
    <row r="95" spans="1:8" ht="15.75" x14ac:dyDescent="0.2">
      <c r="A95" s="78" t="s">
        <v>76</v>
      </c>
      <c r="B95" s="79"/>
      <c r="C95" s="78"/>
      <c r="D95" s="80"/>
      <c r="E95" s="78"/>
      <c r="F95" s="78"/>
      <c r="G95" s="81"/>
      <c r="H95" s="82">
        <f>H94*0.27</f>
        <v>0</v>
      </c>
    </row>
    <row r="96" spans="1:8" ht="15.75" x14ac:dyDescent="0.2">
      <c r="A96" s="63" t="s">
        <v>60</v>
      </c>
      <c r="B96" s="83"/>
      <c r="C96" s="84"/>
      <c r="D96" s="85"/>
      <c r="E96" s="84"/>
      <c r="F96" s="84"/>
      <c r="G96" s="84"/>
      <c r="H96" s="74">
        <f>SUM(H94:H95)</f>
        <v>0</v>
      </c>
    </row>
  </sheetData>
  <sheetProtection password="CB9F" sheet="1" objects="1" scenarios="1" selectLockedCells="1"/>
  <mergeCells count="21">
    <mergeCell ref="E64:G64"/>
    <mergeCell ref="E65:G65"/>
    <mergeCell ref="A70:B70"/>
    <mergeCell ref="E73:G73"/>
    <mergeCell ref="A79:B79"/>
    <mergeCell ref="A86:H86"/>
    <mergeCell ref="A1:H1"/>
    <mergeCell ref="C4:D4"/>
    <mergeCell ref="E4:G4"/>
    <mergeCell ref="A21:B21"/>
    <mergeCell ref="E23:G23"/>
    <mergeCell ref="E24:G24"/>
    <mergeCell ref="A35:B35"/>
    <mergeCell ref="E37:G37"/>
    <mergeCell ref="E38:G38"/>
    <mergeCell ref="A42:B42"/>
    <mergeCell ref="E44:G44"/>
    <mergeCell ref="E45:G45"/>
    <mergeCell ref="E81:G81"/>
    <mergeCell ref="A85:B85"/>
    <mergeCell ref="A62:B62"/>
  </mergeCells>
  <printOptions horizontalCentered="1"/>
  <pageMargins left="0.74791666666666667" right="0.74791666666666667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>
    <oddFooter>&amp;L&amp;P. oldal, összesen: &amp;N&amp;CTervezői költségbecslés
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 Kossuth L. utca páratlan ol</vt:lpstr>
      <vt:lpstr>'9.1 Kossuth L. utca páratlan ol'!Nyomtatási_terület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2010-01-05T17:53:16Z</cp:lastPrinted>
  <dcterms:created xsi:type="dcterms:W3CDTF">2010-01-05T15:58:17Z</dcterms:created>
  <dcterms:modified xsi:type="dcterms:W3CDTF">2018-11-28T12:23:15Z</dcterms:modified>
</cp:coreProperties>
</file>