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firstSheet="1" activeTab="1"/>
  </bookViews>
  <sheets>
    <sheet name="Főösszesítő" sheetId="1" r:id="rId1"/>
    <sheet name="Fejezet összesítő" sheetId="2" r:id="rId2"/>
    <sheet name="1. sz. fejezet" sheetId="3" r:id="rId3"/>
    <sheet name="2. sz. fejezet" sheetId="4" r:id="rId4"/>
    <sheet name="3. sz. fejezet" sheetId="5" r:id="rId5"/>
    <sheet name="4. sz. fejezet" sheetId="6" r:id="rId6"/>
    <sheet name="5. sz. fejezet" sheetId="7" r:id="rId7"/>
    <sheet name="6. sz. fejezet" sheetId="8" r:id="rId8"/>
    <sheet name="7. sz. fejezet" sheetId="9" r:id="rId9"/>
    <sheet name="8. sz. fejezet" sheetId="10" r:id="rId10"/>
  </sheets>
  <definedNames/>
  <calcPr fullCalcOnLoad="1"/>
</workbook>
</file>

<file path=xl/sharedStrings.xml><?xml version="1.0" encoding="utf-8"?>
<sst xmlns="http://schemas.openxmlformats.org/spreadsheetml/2006/main" count="394" uniqueCount="206">
  <si>
    <t>Ssz.</t>
  </si>
  <si>
    <t>Fejezet megnevezés</t>
  </si>
  <si>
    <t>Anyagköltség</t>
  </si>
  <si>
    <t>Díjköltség</t>
  </si>
  <si>
    <t>Festés, mázolás</t>
  </si>
  <si>
    <t>Burkolás</t>
  </si>
  <si>
    <t>Portál építés</t>
  </si>
  <si>
    <t>Nyílászáró csere</t>
  </si>
  <si>
    <t>Gépészeti munkák</t>
  </si>
  <si>
    <t>Elektromos munkák</t>
  </si>
  <si>
    <t>Kertépítés</t>
  </si>
  <si>
    <t>Járda és fogadószint</t>
  </si>
  <si>
    <t>Összes fejezet (HUF)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</si>
  <si>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</si>
  <si>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</si>
  <si>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</si>
  <si>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</si>
  <si>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</si>
  <si>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</si>
  <si>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</si>
  <si>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</si>
  <si>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</si>
  <si>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36-051-7.1-0192103</t>
  </si>
  <si>
    <t>Szárazépítési profilok elhelyezése glettelési és gipszkarton munkákhoz, alumíniumból, élvédő profilok pozitív sarkokhoz, PROTEKTOR élvédő profil pozitív sarokhoz gipszkarton élvédelemhez, alumínium, Cikkszám: 9002</t>
  </si>
  <si>
    <t>m</t>
  </si>
  <si>
    <t>[Belső falak és ablakok pozitív éleknél]</t>
  </si>
  <si>
    <t>39-003-1.1.1.2.1</t>
  </si>
  <si>
    <t>Szerelt gipszkarton álmennyezet fém vázszerkezetre (duplasoros), választható függesztéssel, csavarfejek és illesztések alapglettelve (Q2 minőségben),  nem látszó bordázattal, 50 cm bordatávolsággal (CD50/27), 10 m² összefüggő felületig, 1 rtg. impregnált 12,5 mm vtg. gipszkarton borítással</t>
  </si>
  <si>
    <t>m2</t>
  </si>
  <si>
    <t>[ÖN]</t>
  </si>
  <si>
    <t>47-000-1.2.1.2</t>
  </si>
  <si>
    <t>Belső festéseknél felület előkészítése, részmunkák; többrétegű enyves festék lekaparása és lemosása, bármilyen padozatú helyiségben, tagolt felületen</t>
  </si>
  <si>
    <t>100 m2</t>
  </si>
  <si>
    <t>[ÖN] [90m2 mennyezet + 156m2 oldalfal]</t>
  </si>
  <si>
    <t>47-000-1.99.1.1.1.2-0415514</t>
  </si>
  <si>
    <t>Belső festéseknél felület előkészítése, részmunkák; felület glettelése zsákos kiszerelésű anyagból , bármilyen padozatú helyiségben, pórusbeton felületen, 4 mm vastagságban tagolt felületen, Baumit FinoFill, gipszes glett, 1-30 mm-es vastagságban, Cikkszám: 951722</t>
  </si>
  <si>
    <t>[M] [90m2 mennyezet + 156m2 oldalfal]</t>
  </si>
  <si>
    <t>47-000-1.99.1.2.1.2-0415515</t>
  </si>
  <si>
    <t>Belső festéseknél felület előkészítése, részmunkák; felület glettelése zsákos kiszerelésű anyagból, bármilyen padozatú helyiségben, vakolt felületen, 1,5 mm vastagságban tagolt felületen, Baumit GemmaBrilliant, gipszes glett, 0-3 mm-es vastagságban, extra sima felületekhez, Cikkszám: 951726</t>
  </si>
  <si>
    <t>47-010-1.1.2-0415916</t>
  </si>
  <si>
    <t>Normál nem egyenletes nedvszívóképességű ásványi falfelületek alapozása, felületmegerősítése, vizes-diszperziós akril bázisú alapozóval, tagolt felületen, mélyalapozóval</t>
  </si>
  <si>
    <t>47-011-15.1.1.2-0159456</t>
  </si>
  <si>
    <t>Diszperziós festés műanyag bázisú vizes-diszperziós  fehér vagy gyárilag színezett festékkel, új vagy régi lekapart, előkészített alapfelületen, vakolaton, két rétegben, tagolt sima felületen, Caparol Deckweiss Top diszperziós belső falfesték, mosásálló, fehér</t>
  </si>
  <si>
    <t>47-021-21.5.1-0130701</t>
  </si>
  <si>
    <t>Acélfelületek közbenső festése fűtőtesten, fűtéscsöveken műgyanta kötőanyagú, oldószeres festékkel, Trinát alapozófesték, fehér 100, EAN: 5995061117031</t>
  </si>
  <si>
    <t>47-021-31.5.1-0130361</t>
  </si>
  <si>
    <t>Acélfelületek átvonó festése fűtőtesten, fűtéscsöveken műgyanta kötőanyagú, oldószeres festékkel, Trinát magasfényű zománcfesték, fehér 100, EAN: 5995061119042</t>
  </si>
  <si>
    <t>47-031-1.1.1.2-0130701</t>
  </si>
  <si>
    <t>Belső fafelületek alapmázolása, műgyantabázisú (alkid) oldószertartalmú alapozóval, tagolt felületen, Trinát alapozófesték, fehér 100, EAN: 5995061117031</t>
  </si>
  <si>
    <t>[ÖN] [Belső ajtók alapmázolása]</t>
  </si>
  <si>
    <t>47-031-1.3.1.2-0130701</t>
  </si>
  <si>
    <t>Belső fafelületek fedőmázolása, műgyantabázisú (alkid) oldószertartalmú alapozóval, tagolt felületen, Trinát alapozófesték, fehér 100, EAN: 5995061117031</t>
  </si>
  <si>
    <t>[ÖN] [Belső ajtók fedőmázolása]</t>
  </si>
  <si>
    <t>47-031-1.5.1.2-0130361</t>
  </si>
  <si>
    <t>Belső fafelületek zománclakkozása, műgyantabázisú (alkid) oldószertartalmú zománccal, tagolt felületen, Trinát magasfényű zománcfesték, fehér 100, EAN: 5995061119042</t>
  </si>
  <si>
    <t>[ÖN] [Belső ajtók zománclakkozása]</t>
  </si>
  <si>
    <t>Építmény közvetlen költségei (HUF)</t>
  </si>
  <si>
    <t>42-022-1.1.1.2.1.1-0313116</t>
  </si>
  <si>
    <t>Padlóburkolat készítése, beltérben, tégla, beton, vakolt alapfelületen, gres, kőporcelán lappal, kötésben vagy hálósan, 3-5 mm vtg. ragasztóba rakva, 1-10 mm fugaszélességgel, 20x20 - 40x40 cm közötti lapmérettel, MAPEI Keraflex cementkötésű ragasztóhabarcs, szürke, Ultracolor Plus fugázóhabarcs, fehér</t>
  </si>
  <si>
    <t>[30x30 lapmérettel hálós kötésben neglévő gres burkolatokhoz közelítő színben]</t>
  </si>
  <si>
    <t>42-000-3.1.1</t>
  </si>
  <si>
    <t>Fa-, laminált padló és szegélyek bontása</t>
  </si>
  <si>
    <t>[M]</t>
  </si>
  <si>
    <t>42-041-1.1.1-0311055</t>
  </si>
  <si>
    <t>Újonnan készült aljzat kiegyenlítése rugalmas burkolat alá,  parketta és laminált padló úsztatott fektetéshez, (átlagos igénybevétel) szabványos cementesztrich és betonpadló felület előkészítése, 3 mm vastagságban, MUREXIN Objekt Plus önterülő aljzatkiegyenlítő + MUREXIN D4 tapadóhíd</t>
  </si>
  <si>
    <t>42-042-11.3-0312159</t>
  </si>
  <si>
    <t>PVC burkolat fektetése kiegyenlített aljzatra, homogén PVC-lemezből ragasztóval, Tarkett Premium homogén PVC burkolat, PUR felületnemesítés, 2 mm vtg., 2 x 23, színkód: 21020-972 (LIGHT BEIGE)</t>
  </si>
  <si>
    <t>42-042-11.3-0000000</t>
  </si>
  <si>
    <t>Tarket Prémium lábazati szegély késuzítése 8cm magassággal, HPR2525 holkerprofil elhelyzeésével ls kemény PVC lezárással</t>
  </si>
  <si>
    <t>42-042-11.3-0000001</t>
  </si>
  <si>
    <t>Eloxált alu burkolatváltó profil beépítése 3cm szélességgel</t>
  </si>
  <si>
    <t>35-005-1.1.2-0211004</t>
  </si>
  <si>
    <t>Vízálló, műgyantával stabilizált faforgácslap (OSB) elhelyezése vágott (nútolatlan) kivitelben, függőleges vagy vízszintes felületen, Vízálló faforgácslap (OSB), 2500x1250x12 mm méretű</t>
  </si>
  <si>
    <t>43-002-1.5-0000001</t>
  </si>
  <si>
    <t>STAC Bond párkányképzés, 100cm kiterített szélességgel, segédszerkezettekkel</t>
  </si>
  <si>
    <t>48-007-1.1.1-0090104</t>
  </si>
  <si>
    <t>Magastető hő- és hangszigetelése; Szaruzat közti szigetelés fa vagy fém fedélszék esetén, üveggyapot hőszigetelő lemezzel vagy filccel, ISOVER DOMO 10  100 mm üveggyapot hőszigetelő filc, λ↓D =0,039 (W/mK)</t>
  </si>
  <si>
    <t>48-007-1.1.1-0090107</t>
  </si>
  <si>
    <t>Magastető hő- és hangszigetelése; Szaruzat közti szigetelés fa vagy fém fedélszék esetén, üveggyapot hőszigetelő lemezzel vagy filccel, ISOVER DOMO 16  160 mm üveggyapot hőszigetelő filc, λ↓D =0,039 (W/mK)</t>
  </si>
  <si>
    <t>44-001-0.0.0.0-0000001</t>
  </si>
  <si>
    <t>AB05 konszignációs jelű egyszárnyú ablak 60x270 méretben, konszignáció szerinti műszaki tartalommal</t>
  </si>
  <si>
    <t>db</t>
  </si>
  <si>
    <t>[K]</t>
  </si>
  <si>
    <t>44-001-0.0.0.0-0000002</t>
  </si>
  <si>
    <t>AB06 konszignációs jelű osztot tokszerkezetű három szárnyú ablak 120x270 méretben, konszignáció szerinti műszaki tartalommal</t>
  </si>
  <si>
    <t>44-001-0.0.0.0-0000003</t>
  </si>
  <si>
    <t>AJ01 konszignációs jelű bejárati ajtó 105x270 méretben, konszignáció szerinti műszaki tartalommal</t>
  </si>
  <si>
    <t>43-002-1.5-0131001</t>
  </si>
  <si>
    <t>Rejtett fekvőereszcsatorna szerelése, bármilyen kiterített szélességben, fóliabádog lemezből, Ksz: 25 cm</t>
  </si>
  <si>
    <t>43-002-1.5-0000002</t>
  </si>
  <si>
    <t>Új szélfogó portál tetőszerkezetének zárt szelvény tartóváza, roszdamentesített vagy tüzihorganyzott kivitelben, segédszerkezetekkel, rögzítőelemekkel</t>
  </si>
  <si>
    <t>43-003-13-0095596</t>
  </si>
  <si>
    <t>Fóliabádog rejtett csatorna kialakításához, egyik oldalán lágyított PVC vagy FPO bevonattal, másik oldalán korrózióvédelemmel, 25 cm kiterített szélességig, BAUDER FB 12 PVC fóliabádog</t>
  </si>
  <si>
    <t>48-005-1.4.1.1-0095512</t>
  </si>
  <si>
    <t>Csapadékvíz elleni szigetelés; Vízszintes felületen, egy rétegben, minimum 1,0 mm vastag lágy PVC vagy PIB lemezzel, átlapolások forrólevegős hegesztésével, BAUDER THERMOFOL-U 15 szöveterősítéses, 1,5 mm vastag lágy PVC szigetelőlemez</t>
  </si>
  <si>
    <t>44-001-0.0.0.0-0000004</t>
  </si>
  <si>
    <t>AJ01 konszignációs jelű bejárati ajtóra GEZE TS4000 ajtócsukó automatika</t>
  </si>
  <si>
    <t>02-001-0.0.0.1</t>
  </si>
  <si>
    <t>Meglévő üvegportál és tetőszerkezet bontása és bontott éptési törmelék elszállításával</t>
  </si>
  <si>
    <t>AB01 konszignációs jelű egyszárnyú ablak 90x180 méretben, konszignáció szerinti műszaki tartalommal</t>
  </si>
  <si>
    <t>AB02 konszignációs jelű osztot tokszerkezetű három szárnyú ablak 180x180 méretben, konszignáció szerinti műszaki tartalommal</t>
  </si>
  <si>
    <t>AB03 konszignációs jelű egyszárnyú ablak 240x180 méretben, konszignáció szerinti műszaki tartalommal</t>
  </si>
  <si>
    <t>AB04 konszignációs jelű egyszárnyú ablak 90x170 méretben, konszignáció szerinti műszaki tartalommal</t>
  </si>
  <si>
    <t>33-001-1.2.1.3.1.2.1-0110251</t>
  </si>
  <si>
    <t>Teherhordó és kitöltő falazat készítése, pórusbeton termékekből, normál elemekből, 300 mm falvastagságban, 600x200x300 mm-es méretű kézi falazóelemből (fugavastagság 5 mm), vékonyágyazatú habarcsba falazva, YTONG Classic P2-0,5 GT jelű, 600x200x300 mm méretű elemekből.</t>
  </si>
  <si>
    <t>36-002-4-1415917</t>
  </si>
  <si>
    <t>Vékonyvakolat alapozók felhordása, kézi erővel, Baumit Univerzális alapozó Cikkszám: 960125, tapaszolt felületre</t>
  </si>
  <si>
    <t>36-005-21.2.6.2-0000000</t>
  </si>
  <si>
    <t xml:space="preserve">Vékonyvakolatok, színvakolatok felhordása alapozott, előkészített felületre, vödrös kiszerelésű anyagból, szilikon vékonyvakolat készítése, egy rétegben, 1,5-2,5 mm-es szemcsemérettel, BAUMIT DuoTop (akril) vakolat, kapart 1,5 mm, fehér </t>
  </si>
  <si>
    <t>36-003-1.2.1.2.1-0415931</t>
  </si>
  <si>
    <t>Oldalfalvakolat készítése, kézi felhordással, zsákos kiszerelésű szárazhabarcsból, sima, könnyített mész-cement vakolat, 1 cm vastagságban, Baumit MPI 25 (GV 25) Mész-cement gépi vakolat belső, Cikkszám: 151703</t>
  </si>
  <si>
    <t>44-000-1.1</t>
  </si>
  <si>
    <t>Fa vagy műanyag nyílászáró szerkezetek bontása, ajtó, ablak vagy kapu, 2,00 m²-ig</t>
  </si>
  <si>
    <t>m²</t>
  </si>
  <si>
    <t>44-000-1.2</t>
  </si>
  <si>
    <t>Fa vagy műanyag nyílászáró szerkezetek bontása, ajtó, ablak vagy kapu, 2,01-4,00 m² között</t>
  </si>
  <si>
    <t>44-001-0.0.0.0-0000005</t>
  </si>
  <si>
    <t>Betekintést gátló fólia elhelyezése</t>
  </si>
  <si>
    <t>Biztonsági fólia víztiszta MABISZ minőstéssel, vagy ragasztott üveg felár</t>
  </si>
  <si>
    <t>01-016-12.1</t>
  </si>
  <si>
    <t>Meglévő fűtési hálózat ürítésea kivitelezési munkák megkezdése előtt és feltöltése a kivitelezési elvégzése után</t>
  </si>
  <si>
    <t>klt</t>
  </si>
  <si>
    <t>81-001-1.6.1.3.3.1.2-0220703</t>
  </si>
  <si>
    <t>Ivóvíz vezeték, Horganyzott cső szerelése, menetes kötésekkel, csőidomok elhelyezése, kétcsatlakozású csőidomok külső-külső menettel, DN 50 méretig, DN 15, Horganyzott kettős közcsavar, ÁSZ 280, 1/2"</t>
  </si>
  <si>
    <t>82-000-1.2.1</t>
  </si>
  <si>
    <t>Szerelvények leszerelése, menetes szerelvények, DN 50 méretig</t>
  </si>
  <si>
    <t>82-000-4.11.1.2</t>
  </si>
  <si>
    <t>Gáz- és fűtésszerelési berendezési tárgyak leszerelése, fűtésszerelési berendezési tárgyak acéllemez radiátor, 11 - 20 tag között</t>
  </si>
  <si>
    <t>82-001-16.2.5-0115955</t>
  </si>
  <si>
    <t>Fűtőtest szerelvény elhelyezése külső vagy belső menettel, illetve hollandival csatlakoztatva DN 15 termosztatikus szelep, termosztatikus szelep szett, OVENTROP AV 6 típusú, 6 fokozatban előbeállítható termosztatikus fűtőtestszelep, egyenes kivitel, kb., hollandis menetes toldattal, PN10, DN15, kv/2K=0.65, kvs=0.90, M30 x 1,5 mm, (2...120)°C, 1183864</t>
  </si>
  <si>
    <t>82-001-17.1.2-0114697</t>
  </si>
  <si>
    <t>Termosztatikus szelepfej felszerelése radiátorszelepre, hollandival csatlakoztatva, OVENTROP Uni XH termosztát, fehér, M30x1,5 mm, 7-28°C, 0 * 1-5, folyadéktöltetű érzékelővel, elzárható kivitel, 1011365</t>
  </si>
  <si>
    <t>71-010-3.5-0000001</t>
  </si>
  <si>
    <t>Álmennyezeti lámpatest elhelyezése előre elkészített tartószerkezetre, tükrös nyitott, LED-es kivitelben V-TAC BL Stars mennyezeti LED lámpa - fehér (24W) - természetes fehér</t>
  </si>
  <si>
    <t>[Orvosi rendelő és Váróban 2-2 db, vezetékelés és falon kívüli kötődobozt az ár tartalmazza]</t>
  </si>
  <si>
    <t>71-010-3.5-0000002</t>
  </si>
  <si>
    <t>Álmennyezeti lámpatest elhelyezése előre elkészített tartószerkezetre, tükrös nyitott, LED-es kivitelben V-TAC BL Stars mennyezeti LED lámpa - fehér (12W) - természetes fehér</t>
  </si>
  <si>
    <t>71-005-2.53.7-0000001</t>
  </si>
  <si>
    <t>Összeépíthető világítási  csatlakozó konnektor, LEGRAND Cariva csatlakozóaljzat fehér kiépítése vezetékeléssel, segédanyagokkal, védőcsövekkel, szerelvénydobozokkal</t>
  </si>
  <si>
    <t>71-000-1.13</t>
  </si>
  <si>
    <t>Vezetékek, kábelek és szerelvények bontása; mindennemű fényforrás és lámpatest leszerelése</t>
  </si>
  <si>
    <t>91-003-3.2.2.1.2-0631101</t>
  </si>
  <si>
    <t>Gyepesítés, előkészített talajon magvetéssel, géppel szórva, vízszintes területen, műtrágyázással, KITE PÁZSIT fűmagkeverék, 40-50 dkg/10 m2</t>
  </si>
  <si>
    <t>10m²</t>
  </si>
  <si>
    <t>91-003-3.1.1</t>
  </si>
  <si>
    <t>Gyepesítés, talaj-előkészítése gyomirtott, fellazított talajon, hengerezéssel</t>
  </si>
  <si>
    <t>62-002-12.1</t>
  </si>
  <si>
    <t>Tér- és járdaburkolatok szegélyköveinek kialakítása, kerti szegélyből szürke színben, földnedves betonba ágyazva</t>
  </si>
  <si>
    <t>22-003-1.1</t>
  </si>
  <si>
    <t>Szivárgó fenékcsatorna, folyóka ágyazatának készítése, osztályozott kavics kitöltéssel</t>
  </si>
  <si>
    <t>m3</t>
  </si>
  <si>
    <t>22-002-3.2</t>
  </si>
  <si>
    <t>Szivárgó építése, perforált, körkörös bordázatú PVC dréncsőből, belső átmérő: 80-100 mm</t>
  </si>
  <si>
    <t>21-004-3.1</t>
  </si>
  <si>
    <t>Humuszterítés 20 cm vastagságig gépi erővel, kiegészítő kézi munkával vízszintes felületen 50 m-ig</t>
  </si>
  <si>
    <t>91-005-2.4.5-0331504</t>
  </si>
  <si>
    <t>Kiegészítő tevékenységek virágágyak fenntartása, virágágyak mulcsozása 3 cm vastagságban, Mulcs</t>
  </si>
  <si>
    <t>10 m²</t>
  </si>
  <si>
    <t>91-003-1.5.2.2.1-0000001</t>
  </si>
  <si>
    <t>AUBRIETA hybrida Cascade Purple évelő talajtakaró telepítése (25db)</t>
  </si>
  <si>
    <t>10db</t>
  </si>
  <si>
    <t>02-030-7.1</t>
  </si>
  <si>
    <t>vegyes építési- bontási törmelék felrakása szállítóeszközre gépi erővel, kiegészítő kézi munkával</t>
  </si>
  <si>
    <t>02-030-0.0</t>
  </si>
  <si>
    <t>Hulladék szállítás lerakói díj</t>
  </si>
  <si>
    <t>t</t>
  </si>
  <si>
    <t>21-011-11.4</t>
  </si>
  <si>
    <t>Építési törmelék konténeres elszállítása, lerakása, lerakóhelyi díjjal, 6,0 m³-es konténerbe</t>
  </si>
  <si>
    <t>21-002-1.1</t>
  </si>
  <si>
    <t>Humuszos termőréteg, termőföld leszedése, terítése kézi erővel, 18%-os terephajlásig, bármilyen talajban, szállítással, 50,0 m-ig</t>
  </si>
  <si>
    <t>21-003-6.1.2</t>
  </si>
  <si>
    <t>Munkaárok földkiemelése közműves területen, kézi erővel bármely konzisztenciájú, I-IV. oszt. talajban, dúcolás nélkül, 3,0 m² szelvény felett</t>
  </si>
  <si>
    <t>[Elszállítás külön tételben]</t>
  </si>
  <si>
    <t>23-003-3-0222210</t>
  </si>
  <si>
    <t>Vasbeton sáv-, talp-, lemez- vagy gerendaalap készítése helyszínen kevert .....minőségű betonból, C16/20 - X0v(H) képlékeny kavicsbeton keverék CEM 32,5 pc. D↓max = 16 mm, m = 6,6 finomsági modulussal</t>
  </si>
  <si>
    <t>31-001-2-0452005</t>
  </si>
  <si>
    <t>Hegesztett betonacél háló szerelése tartószerkezetbe, FERALPI Sp10K1515 építési síkháló; 5,00 x 2,15 m; 150 x 150 mm osztással Ø 10,0 / 10,0 BHB55.50</t>
  </si>
  <si>
    <t>31-000-1.3.2</t>
  </si>
  <si>
    <t>Beton fal, előlépcső és járda bontása, 25 cm vastagság felett, C12/15 - C25/30 betonminőség között</t>
  </si>
  <si>
    <t>31-051-1.2-0112140</t>
  </si>
  <si>
    <t>Járdakészítés betonból, 8 cm vastagságig, tükörkiemeléssel, 8 cm kavicságyazattal, szegéllyel, zsaluzattal, X0b(H) környezeti osztályú, kissé képlékeny konzisztenciájú betonból, szemcsézett, érdes felülettel, 2 cm vastag cementsimítással, C12/15 - X0b(H) kissé képlékeny kavicsbeton keverék CEM 32,5 pc. D↓max = 16 mm, m = 5,5 finomsági modulussal</t>
  </si>
  <si>
    <t>[ÖN] [Elbontott szerkezetek helyén kiegészítés]</t>
  </si>
  <si>
    <t>67-002-2.1.1</t>
  </si>
  <si>
    <t>Zúzottkő ágyazat tömörítése gépi erővel, alsó ágyazat, rázó tömörítő géppel</t>
  </si>
  <si>
    <t>tm³</t>
  </si>
  <si>
    <t>67-002-1.1.1-0110804</t>
  </si>
  <si>
    <t>Ágyazat készítése tömörítés nélkül, alsó ágyazat zúzottkőből, új vagy régi anyagból, Zúzottkő dolomit, Z 0/22 E2=100</t>
  </si>
  <si>
    <t>[Aljzat kiékelés]</t>
  </si>
  <si>
    <t>67-002-1.1.1-0110805</t>
  </si>
  <si>
    <t>Ágyazat készítése tömörítés nélkül, alsó ágyazat zúzottkőből, új vagy régi anyagból, Zúzottkő dolomit, Z 0/32, E2=100</t>
  </si>
  <si>
    <t>[Fagymentesítő aljzat]</t>
  </si>
  <si>
    <t>36-007-9.2-0415421</t>
  </si>
  <si>
    <t>Lábazati vakolatok; díszítő és lábazati műgyantás kötőanyagú vakolatréteg felhordása, kézi erővel, vödrös kiszerelésű anyagból, Baumit MosaikTop (Baumit Mozaik) vakolat 2 mm-es szemcseméret, 24 féle szín, Cikkszám: 255201</t>
  </si>
  <si>
    <t>23-003-11.1-0012010</t>
  </si>
  <si>
    <t>Szerelőbeton készítése, .....minőségű betonból 8 cm vastagságig, C8/10 - XN(H) földnedves kavicsbeton keverék CEM 32,5 pc. D↓max = 16 mm, m = 6,2 finomsági modulussal</t>
  </si>
  <si>
    <t>15-002-4.2.1</t>
  </si>
  <si>
    <t>Egyoldali falzsaluzás függőleges vagy ferde sík felülettel, szerelt táblás zsaluzattal, kézzel mozgatva, támasztó bakkal, kihorgonyozva, 3 m magasságig</t>
  </si>
  <si>
    <t>Költségvetés főösszesítő</t>
  </si>
  <si>
    <t>Megnevezés</t>
  </si>
  <si>
    <t>1 Építmény közvetlen költségei</t>
  </si>
  <si>
    <t>2.1 ÁFA vetítési alap</t>
  </si>
  <si>
    <t>2.2 ÁFA</t>
  </si>
  <si>
    <t>3 A munka ára (HUF)</t>
  </si>
  <si>
    <t>ÁFA (27 %) Ft</t>
  </si>
  <si>
    <t>Nettó költség összesen (anyag + díj) Ft</t>
  </si>
  <si>
    <t>Bruttó díj összsen Ft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</si>
</sst>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10" fontId="2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22" fillId="0" borderId="0" xfId="0" applyFont="1" applyAlignment="1">
      <alignment horizontal="center"/>
    </xf>
  </cellXfs>
  <cellStyles count="4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Figyelmeztetés" xfId="46"/>
    <cellStyle name="Hivatkozott cella" xfId="47"/>
    <cellStyle name="Jegyzet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8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7.28125" style="0" customWidth="1"/>
    <col min="2" max="2" width="11.8515625" style="0" customWidth="1"/>
    <col min="3" max="4" width="15.421875" style="0" customWidth="1"/>
    <col min="5" max="16384" width="11.421875" style="0" customWidth="1"/>
  </cols>
  <sheetData>
    <row r="1" ht="12.75">
      <c r="A1" s="5"/>
    </row>
    <row r="3" spans="1:4" ht="18.75">
      <c r="A3" s="11" t="s">
        <v>197</v>
      </c>
      <c r="B3" s="11"/>
      <c r="C3" s="11"/>
      <c r="D3" s="11"/>
    </row>
    <row r="4" spans="1:4" ht="12.75">
      <c r="A4" s="1" t="s">
        <v>198</v>
      </c>
      <c r="B4" s="2"/>
      <c r="C4" s="2" t="s">
        <v>2</v>
      </c>
      <c r="D4" s="2" t="s">
        <v>3</v>
      </c>
    </row>
    <row r="5" spans="1:4" ht="12.75">
      <c r="A5" s="3" t="s">
        <v>199</v>
      </c>
      <c r="C5" s="5">
        <f>'Fejezet összesítő'!C10</f>
        <v>0</v>
      </c>
      <c r="D5" s="5">
        <f>'Fejezet összesítő'!D10</f>
        <v>0</v>
      </c>
    </row>
    <row r="6" spans="1:4" ht="12.75">
      <c r="A6" s="3" t="s">
        <v>200</v>
      </c>
      <c r="C6" s="10">
        <f>ROUND(C5+D5,0)</f>
        <v>0</v>
      </c>
      <c r="D6" s="10"/>
    </row>
    <row r="7" spans="1:4" ht="12.75">
      <c r="A7" s="3" t="s">
        <v>201</v>
      </c>
      <c r="B7" s="8">
        <v>0</v>
      </c>
      <c r="C7" s="10">
        <f>ROUND(C6*B7,0)</f>
        <v>0</v>
      </c>
      <c r="D7" s="10"/>
    </row>
    <row r="8" spans="1:4" s="4" customFormat="1" ht="14.25">
      <c r="A8" s="4" t="s">
        <v>202</v>
      </c>
      <c r="C8" s="9">
        <f>ROUND(C7+C6,0)</f>
        <v>0</v>
      </c>
      <c r="D8" s="9"/>
    </row>
  </sheetData>
  <sheetProtection/>
  <mergeCells count="4">
    <mergeCell ref="C8:D8"/>
    <mergeCell ref="C7:D7"/>
    <mergeCell ref="C6:D6"/>
    <mergeCell ref="A3:D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0" customWidth="1"/>
    <col min="8" max="9" width="10.28125" style="0" customWidth="1"/>
    <col min="10" max="10" width="24.7109375" style="0" customWidth="1"/>
    <col min="11" max="16384" width="11.4218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</row>
    <row r="2" spans="1:10" ht="38.25">
      <c r="A2" s="3">
        <v>1</v>
      </c>
      <c r="B2" s="5" t="s">
        <v>161</v>
      </c>
      <c r="C2" s="3" t="s">
        <v>162</v>
      </c>
      <c r="D2" s="5">
        <v>12</v>
      </c>
      <c r="E2" s="3" t="s">
        <v>150</v>
      </c>
      <c r="F2" s="3"/>
      <c r="G2" s="3"/>
      <c r="H2" s="5">
        <f aca="true" t="shared" si="0" ref="H2:H17">ROUND(F2*D2,0)</f>
        <v>0</v>
      </c>
      <c r="I2" s="5">
        <f aca="true" t="shared" si="1" ref="I2:I17">ROUND(G2*D2,0)</f>
        <v>0</v>
      </c>
      <c r="J2" s="6" t="s">
        <v>29</v>
      </c>
    </row>
    <row r="3" spans="1:10" ht="12.75">
      <c r="A3" s="3">
        <v>2</v>
      </c>
      <c r="B3" s="5" t="s">
        <v>163</v>
      </c>
      <c r="C3" s="3" t="s">
        <v>164</v>
      </c>
      <c r="D3" s="5">
        <v>12</v>
      </c>
      <c r="E3" s="3" t="s">
        <v>165</v>
      </c>
      <c r="F3" s="3"/>
      <c r="G3" s="3"/>
      <c r="H3" s="5">
        <f t="shared" si="0"/>
        <v>0</v>
      </c>
      <c r="I3" s="5">
        <f t="shared" si="1"/>
        <v>0</v>
      </c>
      <c r="J3" s="6" t="s">
        <v>82</v>
      </c>
    </row>
    <row r="4" spans="1:10" ht="38.25">
      <c r="A4" s="3">
        <v>3</v>
      </c>
      <c r="B4" s="5" t="s">
        <v>166</v>
      </c>
      <c r="C4" s="3" t="s">
        <v>167</v>
      </c>
      <c r="D4" s="5">
        <v>2</v>
      </c>
      <c r="E4" s="3" t="s">
        <v>81</v>
      </c>
      <c r="F4" s="3"/>
      <c r="G4" s="3"/>
      <c r="H4" s="5">
        <f t="shared" si="0"/>
        <v>0</v>
      </c>
      <c r="I4" s="5">
        <f t="shared" si="1"/>
        <v>0</v>
      </c>
      <c r="J4" s="6" t="s">
        <v>29</v>
      </c>
    </row>
    <row r="5" spans="1:10" ht="38.25">
      <c r="A5" s="3">
        <v>4</v>
      </c>
      <c r="B5" s="5" t="s">
        <v>168</v>
      </c>
      <c r="C5" s="3" t="s">
        <v>169</v>
      </c>
      <c r="D5" s="5">
        <v>1</v>
      </c>
      <c r="E5" s="3" t="s">
        <v>150</v>
      </c>
      <c r="F5" s="3"/>
      <c r="G5" s="3"/>
      <c r="H5" s="5">
        <f t="shared" si="0"/>
        <v>0</v>
      </c>
      <c r="I5" s="5">
        <f t="shared" si="1"/>
        <v>0</v>
      </c>
      <c r="J5" s="6"/>
    </row>
    <row r="6" spans="1:10" ht="38.25">
      <c r="A6" s="3">
        <v>5</v>
      </c>
      <c r="B6" s="5" t="s">
        <v>170</v>
      </c>
      <c r="C6" s="3" t="s">
        <v>171</v>
      </c>
      <c r="D6" s="5">
        <v>1</v>
      </c>
      <c r="E6" s="3" t="s">
        <v>150</v>
      </c>
      <c r="F6" s="3"/>
      <c r="G6" s="3"/>
      <c r="H6" s="5">
        <f t="shared" si="0"/>
        <v>0</v>
      </c>
      <c r="I6" s="5">
        <f t="shared" si="1"/>
        <v>0</v>
      </c>
      <c r="J6" s="6" t="s">
        <v>172</v>
      </c>
    </row>
    <row r="7" spans="1:10" ht="63.75">
      <c r="A7" s="3">
        <v>6</v>
      </c>
      <c r="B7" s="5" t="s">
        <v>173</v>
      </c>
      <c r="C7" s="3" t="s">
        <v>174</v>
      </c>
      <c r="D7" s="5">
        <v>3</v>
      </c>
      <c r="E7" s="3" t="s">
        <v>150</v>
      </c>
      <c r="F7" s="3"/>
      <c r="G7" s="3"/>
      <c r="H7" s="5">
        <f t="shared" si="0"/>
        <v>0</v>
      </c>
      <c r="I7" s="5">
        <f t="shared" si="1"/>
        <v>0</v>
      </c>
      <c r="J7" s="6" t="s">
        <v>29</v>
      </c>
    </row>
    <row r="8" spans="1:10" ht="51">
      <c r="A8" s="3">
        <v>7</v>
      </c>
      <c r="B8" s="5" t="s">
        <v>175</v>
      </c>
      <c r="C8" s="3" t="s">
        <v>176</v>
      </c>
      <c r="D8" s="5">
        <v>0.05</v>
      </c>
      <c r="E8" s="3" t="s">
        <v>165</v>
      </c>
      <c r="F8" s="3"/>
      <c r="G8" s="3"/>
      <c r="H8" s="5">
        <f t="shared" si="0"/>
        <v>0</v>
      </c>
      <c r="I8" s="5">
        <f t="shared" si="1"/>
        <v>0</v>
      </c>
      <c r="J8" s="6" t="s">
        <v>29</v>
      </c>
    </row>
    <row r="9" spans="1:10" ht="38.25">
      <c r="A9" s="3">
        <v>8</v>
      </c>
      <c r="B9" s="5" t="s">
        <v>177</v>
      </c>
      <c r="C9" s="3" t="s">
        <v>178</v>
      </c>
      <c r="D9" s="5">
        <v>3</v>
      </c>
      <c r="E9" s="3" t="s">
        <v>150</v>
      </c>
      <c r="F9" s="3"/>
      <c r="G9" s="3"/>
      <c r="H9" s="5">
        <f t="shared" si="0"/>
        <v>0</v>
      </c>
      <c r="I9" s="5">
        <f t="shared" si="1"/>
        <v>0</v>
      </c>
      <c r="J9" s="6"/>
    </row>
    <row r="10" spans="1:10" ht="114.75">
      <c r="A10" s="3">
        <v>9</v>
      </c>
      <c r="B10" s="5" t="s">
        <v>179</v>
      </c>
      <c r="C10" s="3" t="s">
        <v>180</v>
      </c>
      <c r="D10" s="5">
        <v>5</v>
      </c>
      <c r="E10" s="3" t="s">
        <v>28</v>
      </c>
      <c r="F10" s="3"/>
      <c r="G10" s="3"/>
      <c r="H10" s="5">
        <f t="shared" si="0"/>
        <v>0</v>
      </c>
      <c r="I10" s="5">
        <f t="shared" si="1"/>
        <v>0</v>
      </c>
      <c r="J10" s="6" t="s">
        <v>181</v>
      </c>
    </row>
    <row r="11" spans="1:10" ht="25.5">
      <c r="A11" s="3">
        <v>10</v>
      </c>
      <c r="B11" s="5" t="s">
        <v>182</v>
      </c>
      <c r="C11" s="3" t="s">
        <v>183</v>
      </c>
      <c r="D11" s="5">
        <v>3.5</v>
      </c>
      <c r="E11" s="3" t="s">
        <v>184</v>
      </c>
      <c r="F11" s="3"/>
      <c r="G11" s="3"/>
      <c r="H11" s="5">
        <f t="shared" si="0"/>
        <v>0</v>
      </c>
      <c r="I11" s="5">
        <f t="shared" si="1"/>
        <v>0</v>
      </c>
      <c r="J11" s="6" t="s">
        <v>29</v>
      </c>
    </row>
    <row r="12" spans="1:10" ht="38.25">
      <c r="A12" s="3">
        <v>11</v>
      </c>
      <c r="B12" s="5" t="s">
        <v>185</v>
      </c>
      <c r="C12" s="3" t="s">
        <v>186</v>
      </c>
      <c r="D12" s="5">
        <v>1</v>
      </c>
      <c r="E12" s="3" t="s">
        <v>184</v>
      </c>
      <c r="F12" s="3"/>
      <c r="G12" s="3"/>
      <c r="H12" s="5">
        <f t="shared" si="0"/>
        <v>0</v>
      </c>
      <c r="I12" s="5">
        <f t="shared" si="1"/>
        <v>0</v>
      </c>
      <c r="J12" s="6" t="s">
        <v>187</v>
      </c>
    </row>
    <row r="13" spans="1:10" ht="38.25">
      <c r="A13" s="3">
        <v>12</v>
      </c>
      <c r="B13" s="5" t="s">
        <v>188</v>
      </c>
      <c r="C13" s="3" t="s">
        <v>189</v>
      </c>
      <c r="D13" s="5">
        <v>2.5</v>
      </c>
      <c r="E13" s="3" t="s">
        <v>184</v>
      </c>
      <c r="F13" s="3"/>
      <c r="G13" s="3"/>
      <c r="H13" s="5">
        <f t="shared" si="0"/>
        <v>0</v>
      </c>
      <c r="I13" s="5">
        <f t="shared" si="1"/>
        <v>0</v>
      </c>
      <c r="J13" s="6" t="s">
        <v>190</v>
      </c>
    </row>
    <row r="14" spans="1:10" ht="76.5">
      <c r="A14" s="3">
        <v>13</v>
      </c>
      <c r="B14" s="5" t="s">
        <v>191</v>
      </c>
      <c r="C14" s="3" t="s">
        <v>192</v>
      </c>
      <c r="D14" s="5">
        <v>2</v>
      </c>
      <c r="E14" s="3" t="s">
        <v>28</v>
      </c>
      <c r="F14" s="3"/>
      <c r="G14" s="3"/>
      <c r="H14" s="5">
        <f t="shared" si="0"/>
        <v>0</v>
      </c>
      <c r="I14" s="5">
        <f t="shared" si="1"/>
        <v>0</v>
      </c>
      <c r="J14" s="6" t="s">
        <v>29</v>
      </c>
    </row>
    <row r="15" spans="1:10" ht="38.25">
      <c r="A15" s="3">
        <v>14</v>
      </c>
      <c r="B15" s="5" t="s">
        <v>105</v>
      </c>
      <c r="C15" s="3" t="s">
        <v>106</v>
      </c>
      <c r="D15" s="5">
        <v>2</v>
      </c>
      <c r="E15" s="3" t="s">
        <v>28</v>
      </c>
      <c r="F15" s="3"/>
      <c r="G15" s="3"/>
      <c r="H15" s="5">
        <f t="shared" si="0"/>
        <v>0</v>
      </c>
      <c r="I15" s="5">
        <f t="shared" si="1"/>
        <v>0</v>
      </c>
      <c r="J15" s="6" t="s">
        <v>29</v>
      </c>
    </row>
    <row r="16" spans="1:10" ht="51">
      <c r="A16" s="3">
        <v>15</v>
      </c>
      <c r="B16" s="5" t="s">
        <v>193</v>
      </c>
      <c r="C16" s="3" t="s">
        <v>194</v>
      </c>
      <c r="D16" s="5">
        <v>1</v>
      </c>
      <c r="E16" s="3" t="s">
        <v>150</v>
      </c>
      <c r="F16" s="3"/>
      <c r="G16" s="3"/>
      <c r="H16" s="5">
        <f t="shared" si="0"/>
        <v>0</v>
      </c>
      <c r="I16" s="5">
        <f t="shared" si="1"/>
        <v>0</v>
      </c>
      <c r="J16" s="6" t="s">
        <v>29</v>
      </c>
    </row>
    <row r="17" spans="1:10" ht="51">
      <c r="A17" s="3">
        <v>16</v>
      </c>
      <c r="B17" s="5" t="s">
        <v>195</v>
      </c>
      <c r="C17" s="3" t="s">
        <v>196</v>
      </c>
      <c r="D17" s="5">
        <v>6</v>
      </c>
      <c r="E17" s="3" t="s">
        <v>28</v>
      </c>
      <c r="F17" s="3"/>
      <c r="G17" s="3"/>
      <c r="H17" s="5">
        <f t="shared" si="0"/>
        <v>0</v>
      </c>
      <c r="I17" s="5">
        <f t="shared" si="1"/>
        <v>0</v>
      </c>
      <c r="J17" s="6" t="s">
        <v>29</v>
      </c>
    </row>
    <row r="18" spans="3:9" s="7" customFormat="1" ht="14.25">
      <c r="C18" s="4" t="s">
        <v>56</v>
      </c>
      <c r="H18" s="7">
        <f>ROUND(SUM(H2:H17),0)</f>
        <v>0</v>
      </c>
      <c r="I18" s="7">
        <f>ROUND(SUM(I2:I17),0)</f>
        <v>0</v>
      </c>
    </row>
  </sheetData>
  <sheetProtection/>
  <printOptions horizontalCentered="1"/>
  <pageMargins left="0.31496062992125984" right="0.31496062992125984" top="1.1811023622047245" bottom="0.35433070866141736" header="0.3937007874015748" footer="0.11811023622047245"/>
  <pageSetup firstPageNumber="1" useFirstPageNumber="1" fitToHeight="1" fitToWidth="1" horizontalDpi="300" verticalDpi="300" orientation="portrait" pageOrder="overThenDown" paperSize="9" scale="74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4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6.140625" style="0" customWidth="1"/>
    <col min="2" max="2" width="39.00390625" style="0" customWidth="1"/>
    <col min="3" max="4" width="14.28125" style="0" customWidth="1"/>
    <col min="5" max="16384" width="11.421875" style="0" customWidth="1"/>
  </cols>
  <sheetData>
    <row r="1" spans="1:4" ht="12.75">
      <c r="A1" s="1" t="s">
        <v>0</v>
      </c>
      <c r="B1" s="1" t="s">
        <v>1</v>
      </c>
      <c r="C1" s="2" t="s">
        <v>2</v>
      </c>
      <c r="D1" s="2" t="s">
        <v>3</v>
      </c>
    </row>
    <row r="2" spans="1:4" ht="12.75">
      <c r="A2" s="3">
        <v>1</v>
      </c>
      <c r="B2" s="3" t="s">
        <v>4</v>
      </c>
      <c r="C2" s="3">
        <f>'1. sz. fejezet'!H14</f>
        <v>0</v>
      </c>
      <c r="D2" s="3">
        <f>'1. sz. fejezet'!I14</f>
        <v>0</v>
      </c>
    </row>
    <row r="3" spans="1:4" ht="12.75">
      <c r="A3" s="3">
        <v>2</v>
      </c>
      <c r="B3" s="3" t="s">
        <v>5</v>
      </c>
      <c r="C3" s="3">
        <f>'2. sz. fejezet'!H8</f>
        <v>0</v>
      </c>
      <c r="D3" s="3">
        <f>'2. sz. fejezet'!I8</f>
        <v>0</v>
      </c>
    </row>
    <row r="4" spans="1:4" ht="12.75">
      <c r="A4" s="3">
        <v>3</v>
      </c>
      <c r="B4" s="3" t="s">
        <v>6</v>
      </c>
      <c r="C4" s="3">
        <f>'3. sz. fejezet'!H15</f>
        <v>0</v>
      </c>
      <c r="D4" s="3">
        <f>'3. sz. fejezet'!I15</f>
        <v>0</v>
      </c>
    </row>
    <row r="5" spans="1:4" ht="12.75">
      <c r="A5" s="3">
        <v>4</v>
      </c>
      <c r="B5" s="3" t="s">
        <v>7</v>
      </c>
      <c r="C5" s="3">
        <f>'4. sz. fejezet'!H14</f>
        <v>0</v>
      </c>
      <c r="D5" s="3">
        <f>'4. sz. fejezet'!I14</f>
        <v>0</v>
      </c>
    </row>
    <row r="6" spans="1:4" ht="12.75">
      <c r="A6" s="3">
        <v>5</v>
      </c>
      <c r="B6" s="3" t="s">
        <v>8</v>
      </c>
      <c r="C6" s="3">
        <f>'5. sz. fejezet'!H8</f>
        <v>0</v>
      </c>
      <c r="D6" s="3">
        <f>'5. sz. fejezet'!I8</f>
        <v>0</v>
      </c>
    </row>
    <row r="7" spans="1:4" ht="12.75">
      <c r="A7" s="3">
        <v>6</v>
      </c>
      <c r="B7" s="3" t="s">
        <v>9</v>
      </c>
      <c r="C7" s="3">
        <f>'6. sz. fejezet'!H6</f>
        <v>0</v>
      </c>
      <c r="D7" s="3">
        <f>'6. sz. fejezet'!I6</f>
        <v>0</v>
      </c>
    </row>
    <row r="8" spans="1:4" ht="12.75">
      <c r="A8" s="3">
        <v>7</v>
      </c>
      <c r="B8" s="3" t="s">
        <v>10</v>
      </c>
      <c r="C8" s="3">
        <f>'7. sz. fejezet'!H10</f>
        <v>0</v>
      </c>
      <c r="D8" s="3">
        <f>'7. sz. fejezet'!I10</f>
        <v>0</v>
      </c>
    </row>
    <row r="9" spans="1:4" ht="12.75">
      <c r="A9" s="3">
        <v>8</v>
      </c>
      <c r="B9" s="3" t="s">
        <v>11</v>
      </c>
      <c r="C9" s="3">
        <f>'8. sz. fejezet'!H18</f>
        <v>0</v>
      </c>
      <c r="D9" s="3">
        <f>'8. sz. fejezet'!I18</f>
        <v>0</v>
      </c>
    </row>
    <row r="10" spans="2:4" s="4" customFormat="1" ht="14.25">
      <c r="B10" s="4" t="s">
        <v>12</v>
      </c>
      <c r="C10" s="4">
        <f>ROUND(SUM(C2:C9),0)</f>
        <v>0</v>
      </c>
      <c r="D10" s="4">
        <f>ROUND(SUM(D2:D9),0)</f>
        <v>0</v>
      </c>
    </row>
    <row r="12" spans="2:4" ht="15">
      <c r="B12" s="12" t="s">
        <v>204</v>
      </c>
      <c r="C12" s="13">
        <f>C10+D10</f>
        <v>0</v>
      </c>
      <c r="D12" s="13"/>
    </row>
    <row r="13" spans="2:4" ht="15">
      <c r="B13" s="12" t="s">
        <v>203</v>
      </c>
      <c r="C13" s="13">
        <f>C12*0.27</f>
        <v>0</v>
      </c>
      <c r="D13" s="13"/>
    </row>
    <row r="14" spans="2:4" ht="15">
      <c r="B14" s="12" t="s">
        <v>205</v>
      </c>
      <c r="C14" s="13">
        <f>C12+C13</f>
        <v>0</v>
      </c>
      <c r="D14" s="13"/>
    </row>
  </sheetData>
  <sheetProtection/>
  <mergeCells count="3">
    <mergeCell ref="C12:D12"/>
    <mergeCell ref="C13:D13"/>
    <mergeCell ref="C14:D14"/>
  </mergeCells>
  <printOptions horizontalCentered="1"/>
  <pageMargins left="0.31496062992125984" right="0.31496062992125984" top="1.1811023622047245" bottom="0.35433070866141736" header="0.3937007874015748" footer="0.11811023622047245"/>
  <pageSetup firstPageNumber="1" useFirstPageNumber="1" fitToHeight="1" fitToWidth="1" horizontalDpi="300" verticalDpi="300" orientation="portrait" pageOrder="overThenDown" paperSize="9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4"/>
  <sheetViews>
    <sheetView workbookViewId="0" topLeftCell="A8">
      <selection activeCell="B12" sqref="B12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0" customWidth="1"/>
    <col min="8" max="9" width="10.28125" style="0" customWidth="1"/>
    <col min="10" max="10" width="24.7109375" style="0" customWidth="1"/>
    <col min="11" max="16384" width="11.4218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</row>
    <row r="2" spans="1:10" ht="63.75">
      <c r="A2" s="3">
        <v>1</v>
      </c>
      <c r="B2" s="5" t="s">
        <v>22</v>
      </c>
      <c r="C2" s="3" t="s">
        <v>23</v>
      </c>
      <c r="D2" s="5">
        <v>40</v>
      </c>
      <c r="E2" s="3" t="s">
        <v>24</v>
      </c>
      <c r="F2" s="3"/>
      <c r="G2" s="3"/>
      <c r="H2" s="5">
        <f aca="true" t="shared" si="0" ref="H2:H13">ROUND(F2*D2,0)</f>
        <v>0</v>
      </c>
      <c r="I2" s="5">
        <f aca="true" t="shared" si="1" ref="I2:I13">ROUND(G2*D2,0)</f>
        <v>0</v>
      </c>
      <c r="J2" s="6" t="s">
        <v>25</v>
      </c>
    </row>
    <row r="3" spans="1:10" ht="89.25">
      <c r="A3" s="3">
        <v>2</v>
      </c>
      <c r="B3" s="5" t="s">
        <v>26</v>
      </c>
      <c r="C3" s="3" t="s">
        <v>27</v>
      </c>
      <c r="D3" s="5">
        <v>4.5</v>
      </c>
      <c r="E3" s="3" t="s">
        <v>28</v>
      </c>
      <c r="F3" s="3"/>
      <c r="G3" s="3"/>
      <c r="H3" s="5">
        <f t="shared" si="0"/>
        <v>0</v>
      </c>
      <c r="I3" s="5">
        <f t="shared" si="1"/>
        <v>0</v>
      </c>
      <c r="J3" s="6" t="s">
        <v>29</v>
      </c>
    </row>
    <row r="4" spans="1:10" ht="51">
      <c r="A4" s="3">
        <v>3</v>
      </c>
      <c r="B4" s="5" t="s">
        <v>30</v>
      </c>
      <c r="C4" s="3" t="s">
        <v>31</v>
      </c>
      <c r="D4" s="5">
        <v>2.46</v>
      </c>
      <c r="E4" s="3" t="s">
        <v>32</v>
      </c>
      <c r="F4" s="3"/>
      <c r="G4" s="3"/>
      <c r="H4" s="5">
        <f t="shared" si="0"/>
        <v>0</v>
      </c>
      <c r="I4" s="5">
        <f t="shared" si="1"/>
        <v>0</v>
      </c>
      <c r="J4" s="6" t="s">
        <v>33</v>
      </c>
    </row>
    <row r="5" spans="1:10" ht="89.25">
      <c r="A5" s="3">
        <v>4</v>
      </c>
      <c r="B5" s="5" t="s">
        <v>34</v>
      </c>
      <c r="C5" s="3" t="s">
        <v>35</v>
      </c>
      <c r="D5" s="5">
        <v>246</v>
      </c>
      <c r="E5" s="3" t="s">
        <v>28</v>
      </c>
      <c r="F5" s="3"/>
      <c r="G5" s="3"/>
      <c r="H5" s="5">
        <f t="shared" si="0"/>
        <v>0</v>
      </c>
      <c r="I5" s="5">
        <f t="shared" si="1"/>
        <v>0</v>
      </c>
      <c r="J5" s="6" t="s">
        <v>36</v>
      </c>
    </row>
    <row r="6" spans="1:10" ht="102">
      <c r="A6" s="3">
        <v>5</v>
      </c>
      <c r="B6" s="5" t="s">
        <v>37</v>
      </c>
      <c r="C6" s="3" t="s">
        <v>38</v>
      </c>
      <c r="D6" s="5">
        <v>246</v>
      </c>
      <c r="E6" s="3" t="s">
        <v>28</v>
      </c>
      <c r="F6" s="3"/>
      <c r="G6" s="3"/>
      <c r="H6" s="5">
        <f t="shared" si="0"/>
        <v>0</v>
      </c>
      <c r="I6" s="5">
        <f t="shared" si="1"/>
        <v>0</v>
      </c>
      <c r="J6" s="6" t="s">
        <v>36</v>
      </c>
    </row>
    <row r="7" spans="1:10" ht="63.75">
      <c r="A7" s="3">
        <v>6</v>
      </c>
      <c r="B7" s="5" t="s">
        <v>39</v>
      </c>
      <c r="C7" s="3" t="s">
        <v>40</v>
      </c>
      <c r="D7" s="5">
        <v>246</v>
      </c>
      <c r="E7" s="3" t="s">
        <v>28</v>
      </c>
      <c r="F7" s="3"/>
      <c r="G7" s="3"/>
      <c r="H7" s="5">
        <f t="shared" si="0"/>
        <v>0</v>
      </c>
      <c r="I7" s="5">
        <f t="shared" si="1"/>
        <v>0</v>
      </c>
      <c r="J7" s="6" t="s">
        <v>36</v>
      </c>
    </row>
    <row r="8" spans="1:10" ht="76.5">
      <c r="A8" s="3">
        <v>7</v>
      </c>
      <c r="B8" s="5" t="s">
        <v>41</v>
      </c>
      <c r="C8" s="3" t="s">
        <v>42</v>
      </c>
      <c r="D8" s="5">
        <v>246</v>
      </c>
      <c r="E8" s="3" t="s">
        <v>28</v>
      </c>
      <c r="F8" s="3"/>
      <c r="G8" s="3"/>
      <c r="H8" s="5">
        <f t="shared" si="0"/>
        <v>0</v>
      </c>
      <c r="I8" s="5">
        <f t="shared" si="1"/>
        <v>0</v>
      </c>
      <c r="J8" s="6" t="s">
        <v>33</v>
      </c>
    </row>
    <row r="9" spans="1:10" ht="51">
      <c r="A9" s="3">
        <v>8</v>
      </c>
      <c r="B9" s="5" t="s">
        <v>43</v>
      </c>
      <c r="C9" s="3" t="s">
        <v>44</v>
      </c>
      <c r="D9" s="5">
        <v>80</v>
      </c>
      <c r="E9" s="3" t="s">
        <v>28</v>
      </c>
      <c r="F9" s="3"/>
      <c r="G9" s="3"/>
      <c r="H9" s="5">
        <f t="shared" si="0"/>
        <v>0</v>
      </c>
      <c r="I9" s="5">
        <f t="shared" si="1"/>
        <v>0</v>
      </c>
      <c r="J9" s="6"/>
    </row>
    <row r="10" spans="1:10" ht="51">
      <c r="A10" s="3">
        <v>9</v>
      </c>
      <c r="B10" s="5" t="s">
        <v>45</v>
      </c>
      <c r="C10" s="3" t="s">
        <v>46</v>
      </c>
      <c r="D10" s="5">
        <v>80</v>
      </c>
      <c r="E10" s="3" t="s">
        <v>28</v>
      </c>
      <c r="F10" s="3"/>
      <c r="G10" s="3"/>
      <c r="H10" s="5">
        <f t="shared" si="0"/>
        <v>0</v>
      </c>
      <c r="I10" s="5">
        <f t="shared" si="1"/>
        <v>0</v>
      </c>
      <c r="J10" s="6"/>
    </row>
    <row r="11" spans="1:10" ht="51">
      <c r="A11" s="3">
        <v>10</v>
      </c>
      <c r="B11" s="5" t="s">
        <v>47</v>
      </c>
      <c r="C11" s="3" t="s">
        <v>48</v>
      </c>
      <c r="D11" s="5">
        <v>60</v>
      </c>
      <c r="E11" s="3" t="s">
        <v>28</v>
      </c>
      <c r="F11" s="3"/>
      <c r="G11" s="3"/>
      <c r="H11" s="5">
        <f t="shared" si="0"/>
        <v>0</v>
      </c>
      <c r="I11" s="5">
        <f t="shared" si="1"/>
        <v>0</v>
      </c>
      <c r="J11" s="6" t="s">
        <v>49</v>
      </c>
    </row>
    <row r="12" spans="1:10" ht="51">
      <c r="A12" s="3">
        <v>11</v>
      </c>
      <c r="B12" s="5" t="s">
        <v>50</v>
      </c>
      <c r="C12" s="3" t="s">
        <v>51</v>
      </c>
      <c r="D12" s="5">
        <v>60</v>
      </c>
      <c r="E12" s="3" t="s">
        <v>28</v>
      </c>
      <c r="F12" s="3"/>
      <c r="G12" s="3"/>
      <c r="H12" s="5">
        <f t="shared" si="0"/>
        <v>0</v>
      </c>
      <c r="I12" s="5">
        <f t="shared" si="1"/>
        <v>0</v>
      </c>
      <c r="J12" s="6" t="s">
        <v>52</v>
      </c>
    </row>
    <row r="13" spans="1:10" ht="63.75">
      <c r="A13" s="3">
        <v>12</v>
      </c>
      <c r="B13" s="5" t="s">
        <v>53</v>
      </c>
      <c r="C13" s="3" t="s">
        <v>54</v>
      </c>
      <c r="D13" s="5">
        <v>60</v>
      </c>
      <c r="E13" s="3" t="s">
        <v>28</v>
      </c>
      <c r="F13" s="3"/>
      <c r="G13" s="3"/>
      <c r="H13" s="5">
        <f t="shared" si="0"/>
        <v>0</v>
      </c>
      <c r="I13" s="5">
        <f t="shared" si="1"/>
        <v>0</v>
      </c>
      <c r="J13" s="6" t="s">
        <v>55</v>
      </c>
    </row>
    <row r="14" spans="3:9" s="7" customFormat="1" ht="25.5">
      <c r="C14" s="4" t="s">
        <v>56</v>
      </c>
      <c r="H14" s="7">
        <f>ROUND(SUM(H2:H13),0)</f>
        <v>0</v>
      </c>
      <c r="I14" s="7">
        <f>ROUND(SUM(I2:I13),0)</f>
        <v>0</v>
      </c>
    </row>
  </sheetData>
  <sheetProtection/>
  <printOptions horizontalCentered="1"/>
  <pageMargins left="0.31496062992125984" right="0.31496062992125984" top="1.1811023622047245" bottom="0.35433070866141736" header="0.3937007874015748" footer="0.11811023622047245"/>
  <pageSetup firstPageNumber="1" useFirstPageNumber="1" fitToHeight="1" fitToWidth="1" horizontalDpi="300" verticalDpi="300" orientation="portrait" pageOrder="overThenDown" paperSize="9" scale="74" r:id="rId1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0" customWidth="1"/>
    <col min="8" max="9" width="10.28125" style="0" customWidth="1"/>
    <col min="10" max="10" width="24.7109375" style="0" customWidth="1"/>
    <col min="11" max="16384" width="11.4218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</row>
    <row r="2" spans="1:10" ht="89.25">
      <c r="A2" s="3">
        <v>1</v>
      </c>
      <c r="B2" s="5" t="s">
        <v>57</v>
      </c>
      <c r="C2" s="3" t="s">
        <v>58</v>
      </c>
      <c r="D2" s="5">
        <v>4.5</v>
      </c>
      <c r="E2" s="3" t="s">
        <v>28</v>
      </c>
      <c r="F2" s="3"/>
      <c r="G2" s="3"/>
      <c r="H2" s="5">
        <f aca="true" t="shared" si="0" ref="H2:H7">ROUND(F2*D2,0)</f>
        <v>0</v>
      </c>
      <c r="I2" s="5">
        <f aca="true" t="shared" si="1" ref="I2:I7">ROUND(G2*D2,0)</f>
        <v>0</v>
      </c>
      <c r="J2" s="6" t="s">
        <v>59</v>
      </c>
    </row>
    <row r="3" spans="1:10" ht="25.5">
      <c r="A3" s="3">
        <v>2</v>
      </c>
      <c r="B3" s="5" t="s">
        <v>60</v>
      </c>
      <c r="C3" s="3" t="s">
        <v>61</v>
      </c>
      <c r="D3" s="5">
        <v>51</v>
      </c>
      <c r="E3" s="3" t="s">
        <v>28</v>
      </c>
      <c r="F3" s="3"/>
      <c r="G3" s="3"/>
      <c r="H3" s="5">
        <f t="shared" si="0"/>
        <v>0</v>
      </c>
      <c r="I3" s="5">
        <f t="shared" si="1"/>
        <v>0</v>
      </c>
      <c r="J3" s="6" t="s">
        <v>62</v>
      </c>
    </row>
    <row r="4" spans="1:10" ht="89.25">
      <c r="A4" s="3">
        <v>3</v>
      </c>
      <c r="B4" s="5" t="s">
        <v>63</v>
      </c>
      <c r="C4" s="3" t="s">
        <v>64</v>
      </c>
      <c r="D4" s="5">
        <v>56</v>
      </c>
      <c r="E4" s="3" t="s">
        <v>28</v>
      </c>
      <c r="F4" s="3"/>
      <c r="G4" s="3"/>
      <c r="H4" s="5">
        <f t="shared" si="0"/>
        <v>0</v>
      </c>
      <c r="I4" s="5">
        <f t="shared" si="1"/>
        <v>0</v>
      </c>
      <c r="J4" s="6"/>
    </row>
    <row r="5" spans="1:10" ht="63.75">
      <c r="A5" s="3">
        <v>4</v>
      </c>
      <c r="B5" s="5" t="s">
        <v>65</v>
      </c>
      <c r="C5" s="3" t="s">
        <v>66</v>
      </c>
      <c r="D5" s="5">
        <v>51</v>
      </c>
      <c r="E5" s="3" t="s">
        <v>28</v>
      </c>
      <c r="F5" s="3"/>
      <c r="G5" s="3"/>
      <c r="H5" s="5">
        <f t="shared" si="0"/>
        <v>0</v>
      </c>
      <c r="I5" s="5">
        <f t="shared" si="1"/>
        <v>0</v>
      </c>
      <c r="J5" s="6"/>
    </row>
    <row r="6" spans="1:10" ht="38.25">
      <c r="A6" s="3">
        <v>5</v>
      </c>
      <c r="B6" s="5" t="s">
        <v>67</v>
      </c>
      <c r="C6" s="3" t="s">
        <v>68</v>
      </c>
      <c r="D6" s="5">
        <v>44</v>
      </c>
      <c r="E6" s="3" t="s">
        <v>28</v>
      </c>
      <c r="F6" s="3"/>
      <c r="G6" s="3"/>
      <c r="H6" s="5">
        <f t="shared" si="0"/>
        <v>0</v>
      </c>
      <c r="I6" s="5">
        <f t="shared" si="1"/>
        <v>0</v>
      </c>
      <c r="J6" s="6"/>
    </row>
    <row r="7" spans="1:10" ht="38.25">
      <c r="A7" s="3">
        <v>6</v>
      </c>
      <c r="B7" s="5" t="s">
        <v>69</v>
      </c>
      <c r="C7" s="3" t="s">
        <v>70</v>
      </c>
      <c r="D7" s="5">
        <v>6</v>
      </c>
      <c r="E7" s="3" t="s">
        <v>28</v>
      </c>
      <c r="F7" s="3"/>
      <c r="G7" s="3"/>
      <c r="H7" s="5">
        <f t="shared" si="0"/>
        <v>0</v>
      </c>
      <c r="I7" s="5">
        <f t="shared" si="1"/>
        <v>0</v>
      </c>
      <c r="J7" s="6"/>
    </row>
    <row r="8" spans="3:9" s="7" customFormat="1" ht="14.25">
      <c r="C8" s="4" t="s">
        <v>56</v>
      </c>
      <c r="H8" s="7">
        <f>ROUND(SUM(H2:H7),0)</f>
        <v>0</v>
      </c>
      <c r="I8" s="7">
        <f>ROUND(SUM(I2:I7),0)</f>
        <v>0</v>
      </c>
    </row>
  </sheetData>
  <sheetProtection/>
  <printOptions horizontalCentered="1"/>
  <pageMargins left="0.31496062992125984" right="0.31496062992125984" top="1.1811023622047245" bottom="0.35433070866141736" header="0.3937007874015748" footer="0.11811023622047245"/>
  <pageSetup firstPageNumber="1" useFirstPageNumber="1" fitToHeight="1" fitToWidth="1" horizontalDpi="300" verticalDpi="300" orientation="portrait" pageOrder="overThenDown" paperSize="9" scale="74" r:id="rId1"/>
  <headerFooter alignWithMargins="0"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0" customWidth="1"/>
    <col min="8" max="9" width="10.28125" style="0" customWidth="1"/>
    <col min="10" max="10" width="24.7109375" style="0" customWidth="1"/>
    <col min="11" max="16384" width="11.4218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</row>
    <row r="2" spans="1:10" ht="63.75">
      <c r="A2" s="3">
        <v>1</v>
      </c>
      <c r="B2" s="5" t="s">
        <v>71</v>
      </c>
      <c r="C2" s="3" t="s">
        <v>72</v>
      </c>
      <c r="D2" s="5">
        <v>5</v>
      </c>
      <c r="E2" s="3" t="s">
        <v>28</v>
      </c>
      <c r="F2" s="3"/>
      <c r="G2" s="3"/>
      <c r="H2" s="5">
        <f aca="true" t="shared" si="0" ref="H2:H14">ROUND(F2*D2,0)</f>
        <v>0</v>
      </c>
      <c r="I2" s="5">
        <f aca="true" t="shared" si="1" ref="I2:I14">ROUND(G2*D2,0)</f>
        <v>0</v>
      </c>
      <c r="J2" s="6" t="s">
        <v>29</v>
      </c>
    </row>
    <row r="3" spans="1:10" ht="25.5">
      <c r="A3" s="3">
        <v>2</v>
      </c>
      <c r="B3" s="5" t="s">
        <v>73</v>
      </c>
      <c r="C3" s="3" t="s">
        <v>74</v>
      </c>
      <c r="D3" s="5">
        <v>7.5</v>
      </c>
      <c r="E3" s="3" t="s">
        <v>24</v>
      </c>
      <c r="F3" s="3"/>
      <c r="G3" s="3"/>
      <c r="H3" s="5">
        <f t="shared" si="0"/>
        <v>0</v>
      </c>
      <c r="I3" s="5">
        <f t="shared" si="1"/>
        <v>0</v>
      </c>
      <c r="J3" s="6"/>
    </row>
    <row r="4" spans="1:10" ht="63.75">
      <c r="A4" s="3">
        <v>3</v>
      </c>
      <c r="B4" s="5" t="s">
        <v>75</v>
      </c>
      <c r="C4" s="3" t="s">
        <v>76</v>
      </c>
      <c r="D4" s="5">
        <v>5</v>
      </c>
      <c r="E4" s="3" t="s">
        <v>28</v>
      </c>
      <c r="F4" s="3"/>
      <c r="G4" s="3"/>
      <c r="H4" s="5">
        <f t="shared" si="0"/>
        <v>0</v>
      </c>
      <c r="I4" s="5">
        <f t="shared" si="1"/>
        <v>0</v>
      </c>
      <c r="J4" s="6"/>
    </row>
    <row r="5" spans="1:10" ht="63.75">
      <c r="A5" s="3">
        <v>4</v>
      </c>
      <c r="B5" s="5" t="s">
        <v>77</v>
      </c>
      <c r="C5" s="3" t="s">
        <v>78</v>
      </c>
      <c r="D5" s="5">
        <v>5</v>
      </c>
      <c r="E5" s="3" t="s">
        <v>28</v>
      </c>
      <c r="F5" s="3"/>
      <c r="G5" s="3"/>
      <c r="H5" s="5">
        <f t="shared" si="0"/>
        <v>0</v>
      </c>
      <c r="I5" s="5">
        <f t="shared" si="1"/>
        <v>0</v>
      </c>
      <c r="J5" s="6"/>
    </row>
    <row r="6" spans="1:10" ht="38.25">
      <c r="A6" s="3">
        <v>5</v>
      </c>
      <c r="B6" s="5" t="s">
        <v>79</v>
      </c>
      <c r="C6" s="3" t="s">
        <v>80</v>
      </c>
      <c r="D6" s="5">
        <v>2</v>
      </c>
      <c r="E6" s="3" t="s">
        <v>81</v>
      </c>
      <c r="F6" s="3"/>
      <c r="G6" s="3"/>
      <c r="H6" s="5">
        <f t="shared" si="0"/>
        <v>0</v>
      </c>
      <c r="I6" s="5">
        <f t="shared" si="1"/>
        <v>0</v>
      </c>
      <c r="J6" s="6" t="s">
        <v>82</v>
      </c>
    </row>
    <row r="7" spans="1:10" ht="38.25">
      <c r="A7" s="3">
        <v>6</v>
      </c>
      <c r="B7" s="5" t="s">
        <v>83</v>
      </c>
      <c r="C7" s="3" t="s">
        <v>84</v>
      </c>
      <c r="D7" s="5">
        <v>3</v>
      </c>
      <c r="E7" s="3" t="s">
        <v>81</v>
      </c>
      <c r="F7" s="3"/>
      <c r="G7" s="3"/>
      <c r="H7" s="5">
        <f t="shared" si="0"/>
        <v>0</v>
      </c>
      <c r="I7" s="5">
        <f t="shared" si="1"/>
        <v>0</v>
      </c>
      <c r="J7" s="6" t="s">
        <v>82</v>
      </c>
    </row>
    <row r="8" spans="1:10" ht="38.25">
      <c r="A8" s="3">
        <v>7</v>
      </c>
      <c r="B8" s="5" t="s">
        <v>85</v>
      </c>
      <c r="C8" s="3" t="s">
        <v>86</v>
      </c>
      <c r="D8" s="5">
        <v>1</v>
      </c>
      <c r="E8" s="3" t="s">
        <v>81</v>
      </c>
      <c r="F8" s="3"/>
      <c r="G8" s="3"/>
      <c r="H8" s="5">
        <f t="shared" si="0"/>
        <v>0</v>
      </c>
      <c r="I8" s="5">
        <f t="shared" si="1"/>
        <v>0</v>
      </c>
      <c r="J8" s="6" t="s">
        <v>82</v>
      </c>
    </row>
    <row r="9" spans="1:10" ht="38.25">
      <c r="A9" s="3">
        <v>8</v>
      </c>
      <c r="B9" s="5" t="s">
        <v>87</v>
      </c>
      <c r="C9" s="3" t="s">
        <v>88</v>
      </c>
      <c r="D9" s="5">
        <v>3.5</v>
      </c>
      <c r="E9" s="3" t="s">
        <v>24</v>
      </c>
      <c r="F9" s="3"/>
      <c r="G9" s="3"/>
      <c r="H9" s="5">
        <f t="shared" si="0"/>
        <v>0</v>
      </c>
      <c r="I9" s="5">
        <f t="shared" si="1"/>
        <v>0</v>
      </c>
      <c r="J9" s="6"/>
    </row>
    <row r="10" spans="1:10" ht="51">
      <c r="A10" s="3">
        <v>9</v>
      </c>
      <c r="B10" s="5" t="s">
        <v>89</v>
      </c>
      <c r="C10" s="3" t="s">
        <v>90</v>
      </c>
      <c r="D10" s="5">
        <v>6</v>
      </c>
      <c r="E10" s="3" t="s">
        <v>28</v>
      </c>
      <c r="F10" s="3"/>
      <c r="G10" s="3"/>
      <c r="H10" s="5">
        <f t="shared" si="0"/>
        <v>0</v>
      </c>
      <c r="I10" s="5">
        <f t="shared" si="1"/>
        <v>0</v>
      </c>
      <c r="J10" s="6"/>
    </row>
    <row r="11" spans="1:10" ht="63.75">
      <c r="A11" s="3">
        <v>10</v>
      </c>
      <c r="B11" s="5" t="s">
        <v>91</v>
      </c>
      <c r="C11" s="3" t="s">
        <v>92</v>
      </c>
      <c r="D11" s="5">
        <v>3</v>
      </c>
      <c r="E11" s="3" t="s">
        <v>24</v>
      </c>
      <c r="F11" s="3"/>
      <c r="G11" s="3"/>
      <c r="H11" s="5">
        <f t="shared" si="0"/>
        <v>0</v>
      </c>
      <c r="I11" s="5">
        <f t="shared" si="1"/>
        <v>0</v>
      </c>
      <c r="J11" s="6"/>
    </row>
    <row r="12" spans="1:10" ht="89.25" customHeight="1">
      <c r="A12" s="3">
        <v>11</v>
      </c>
      <c r="B12" s="5" t="s">
        <v>93</v>
      </c>
      <c r="C12" s="3" t="s">
        <v>94</v>
      </c>
      <c r="D12" s="5">
        <v>6</v>
      </c>
      <c r="E12" s="3" t="s">
        <v>28</v>
      </c>
      <c r="F12" s="3"/>
      <c r="G12" s="3"/>
      <c r="H12" s="5">
        <f t="shared" si="0"/>
        <v>0</v>
      </c>
      <c r="I12" s="5">
        <f t="shared" si="1"/>
        <v>0</v>
      </c>
      <c r="J12" s="6"/>
    </row>
    <row r="13" spans="1:10" ht="38.25">
      <c r="A13" s="3">
        <v>12</v>
      </c>
      <c r="B13" s="5" t="s">
        <v>95</v>
      </c>
      <c r="C13" s="3" t="s">
        <v>96</v>
      </c>
      <c r="D13" s="5">
        <v>1</v>
      </c>
      <c r="E13" s="3" t="s">
        <v>81</v>
      </c>
      <c r="F13" s="3"/>
      <c r="G13" s="3"/>
      <c r="H13" s="5">
        <f t="shared" si="0"/>
        <v>0</v>
      </c>
      <c r="I13" s="5">
        <f t="shared" si="1"/>
        <v>0</v>
      </c>
      <c r="J13" s="6" t="s">
        <v>82</v>
      </c>
    </row>
    <row r="14" spans="1:10" ht="25.5">
      <c r="A14" s="3">
        <v>13</v>
      </c>
      <c r="B14" s="5" t="s">
        <v>97</v>
      </c>
      <c r="C14" s="3" t="s">
        <v>98</v>
      </c>
      <c r="D14" s="5">
        <v>1</v>
      </c>
      <c r="E14" s="3" t="s">
        <v>81</v>
      </c>
      <c r="F14" s="3"/>
      <c r="G14" s="3"/>
      <c r="H14" s="5">
        <f t="shared" si="0"/>
        <v>0</v>
      </c>
      <c r="I14" s="5">
        <f t="shared" si="1"/>
        <v>0</v>
      </c>
      <c r="J14" s="6" t="s">
        <v>82</v>
      </c>
    </row>
    <row r="15" spans="3:9" s="7" customFormat="1" ht="14.25">
      <c r="C15" s="4" t="s">
        <v>56</v>
      </c>
      <c r="H15" s="7">
        <f>ROUND(SUM(H2:H14),0)</f>
        <v>0</v>
      </c>
      <c r="I15" s="7">
        <f>ROUND(SUM(I2:I14),0)</f>
        <v>0</v>
      </c>
    </row>
  </sheetData>
  <sheetProtection/>
  <printOptions horizontalCentered="1"/>
  <pageMargins left="0.31496062992125984" right="0.31496062992125984" top="1.1811023622047245" bottom="0.35433070866141736" header="0.3937007874015748" footer="0.11811023622047245"/>
  <pageSetup firstPageNumber="1" useFirstPageNumber="1" fitToHeight="1" fitToWidth="1" horizontalDpi="300" verticalDpi="300" orientation="portrait" pageOrder="overThenDown" paperSize="9" scale="74" r:id="rId1"/>
  <headerFooter alignWithMargins="0"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0" customWidth="1"/>
    <col min="8" max="9" width="10.28125" style="0" customWidth="1"/>
    <col min="10" max="10" width="24.7109375" style="0" customWidth="1"/>
    <col min="11" max="16384" width="11.4218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</row>
    <row r="2" spans="1:10" ht="38.25">
      <c r="A2" s="3">
        <v>1</v>
      </c>
      <c r="B2" s="5" t="s">
        <v>79</v>
      </c>
      <c r="C2" s="3" t="s">
        <v>99</v>
      </c>
      <c r="D2" s="5">
        <v>3</v>
      </c>
      <c r="E2" s="3" t="s">
        <v>81</v>
      </c>
      <c r="F2" s="3"/>
      <c r="G2" s="3"/>
      <c r="H2" s="5">
        <f aca="true" t="shared" si="0" ref="H2:H13">ROUND(F2*D2,0)</f>
        <v>0</v>
      </c>
      <c r="I2" s="5">
        <f aca="true" t="shared" si="1" ref="I2:I13">ROUND(G2*D2,0)</f>
        <v>0</v>
      </c>
      <c r="J2" s="6" t="s">
        <v>82</v>
      </c>
    </row>
    <row r="3" spans="1:10" ht="38.25">
      <c r="A3" s="3">
        <v>2</v>
      </c>
      <c r="B3" s="5" t="s">
        <v>83</v>
      </c>
      <c r="C3" s="3" t="s">
        <v>100</v>
      </c>
      <c r="D3" s="5">
        <v>1</v>
      </c>
      <c r="E3" s="3" t="s">
        <v>81</v>
      </c>
      <c r="F3" s="3"/>
      <c r="G3" s="3"/>
      <c r="H3" s="5">
        <f t="shared" si="0"/>
        <v>0</v>
      </c>
      <c r="I3" s="5">
        <f t="shared" si="1"/>
        <v>0</v>
      </c>
      <c r="J3" s="6" t="s">
        <v>82</v>
      </c>
    </row>
    <row r="4" spans="1:10" ht="38.25">
      <c r="A4" s="3">
        <v>3</v>
      </c>
      <c r="B4" s="5" t="s">
        <v>85</v>
      </c>
      <c r="C4" s="3" t="s">
        <v>101</v>
      </c>
      <c r="D4" s="5">
        <v>1</v>
      </c>
      <c r="E4" s="3" t="s">
        <v>81</v>
      </c>
      <c r="F4" s="3"/>
      <c r="G4" s="3"/>
      <c r="H4" s="5">
        <f t="shared" si="0"/>
        <v>0</v>
      </c>
      <c r="I4" s="5">
        <f t="shared" si="1"/>
        <v>0</v>
      </c>
      <c r="J4" s="6" t="s">
        <v>82</v>
      </c>
    </row>
    <row r="5" spans="1:10" ht="38.25">
      <c r="A5" s="3">
        <v>4</v>
      </c>
      <c r="B5" s="5" t="s">
        <v>95</v>
      </c>
      <c r="C5" s="3" t="s">
        <v>102</v>
      </c>
      <c r="D5" s="5">
        <v>1</v>
      </c>
      <c r="E5" s="3" t="s">
        <v>81</v>
      </c>
      <c r="F5" s="3"/>
      <c r="G5" s="3"/>
      <c r="H5" s="5">
        <f t="shared" si="0"/>
        <v>0</v>
      </c>
      <c r="I5" s="5">
        <f t="shared" si="1"/>
        <v>0</v>
      </c>
      <c r="J5" s="6" t="s">
        <v>82</v>
      </c>
    </row>
    <row r="6" spans="1:10" ht="89.25">
      <c r="A6" s="3">
        <v>5</v>
      </c>
      <c r="B6" s="5" t="s">
        <v>103</v>
      </c>
      <c r="C6" s="3" t="s">
        <v>104</v>
      </c>
      <c r="D6" s="5">
        <v>1</v>
      </c>
      <c r="E6" s="3" t="s">
        <v>28</v>
      </c>
      <c r="F6" s="3"/>
      <c r="G6" s="3"/>
      <c r="H6" s="5">
        <f t="shared" si="0"/>
        <v>0</v>
      </c>
      <c r="I6" s="5">
        <f t="shared" si="1"/>
        <v>0</v>
      </c>
      <c r="J6" s="6"/>
    </row>
    <row r="7" spans="1:10" ht="38.25">
      <c r="A7" s="3">
        <v>6</v>
      </c>
      <c r="B7" s="5" t="s">
        <v>105</v>
      </c>
      <c r="C7" s="3" t="s">
        <v>106</v>
      </c>
      <c r="D7" s="5">
        <v>3.5</v>
      </c>
      <c r="E7" s="3" t="s">
        <v>28</v>
      </c>
      <c r="F7" s="3"/>
      <c r="G7" s="3"/>
      <c r="H7" s="5">
        <f t="shared" si="0"/>
        <v>0</v>
      </c>
      <c r="I7" s="5">
        <f t="shared" si="1"/>
        <v>0</v>
      </c>
      <c r="J7" s="6"/>
    </row>
    <row r="8" spans="1:10" ht="76.5">
      <c r="A8" s="3">
        <v>7</v>
      </c>
      <c r="B8" s="5" t="s">
        <v>107</v>
      </c>
      <c r="C8" s="3" t="s">
        <v>108</v>
      </c>
      <c r="D8" s="5">
        <v>3.5</v>
      </c>
      <c r="E8" s="3" t="s">
        <v>28</v>
      </c>
      <c r="F8" s="3"/>
      <c r="G8" s="3"/>
      <c r="H8" s="5">
        <f t="shared" si="0"/>
        <v>0</v>
      </c>
      <c r="I8" s="5">
        <f t="shared" si="1"/>
        <v>0</v>
      </c>
      <c r="J8" s="6" t="s">
        <v>62</v>
      </c>
    </row>
    <row r="9" spans="1:10" ht="63.75">
      <c r="A9" s="3">
        <v>8</v>
      </c>
      <c r="B9" s="5" t="s">
        <v>109</v>
      </c>
      <c r="C9" s="3" t="s">
        <v>110</v>
      </c>
      <c r="D9" s="5">
        <v>3</v>
      </c>
      <c r="E9" s="3" t="s">
        <v>28</v>
      </c>
      <c r="F9" s="3"/>
      <c r="G9" s="3"/>
      <c r="H9" s="5">
        <f t="shared" si="0"/>
        <v>0</v>
      </c>
      <c r="I9" s="5">
        <f t="shared" si="1"/>
        <v>0</v>
      </c>
      <c r="J9" s="6"/>
    </row>
    <row r="10" spans="1:10" ht="25.5">
      <c r="A10" s="3">
        <v>9</v>
      </c>
      <c r="B10" s="5" t="s">
        <v>111</v>
      </c>
      <c r="C10" s="3" t="s">
        <v>112</v>
      </c>
      <c r="D10" s="5">
        <v>4</v>
      </c>
      <c r="E10" s="3" t="s">
        <v>113</v>
      </c>
      <c r="F10" s="3"/>
      <c r="G10" s="3"/>
      <c r="H10" s="5">
        <f t="shared" si="0"/>
        <v>0</v>
      </c>
      <c r="I10" s="5">
        <f t="shared" si="1"/>
        <v>0</v>
      </c>
      <c r="J10" s="6"/>
    </row>
    <row r="11" spans="1:10" ht="38.25">
      <c r="A11" s="3">
        <v>10</v>
      </c>
      <c r="B11" s="5" t="s">
        <v>114</v>
      </c>
      <c r="C11" s="3" t="s">
        <v>115</v>
      </c>
      <c r="D11" s="5">
        <v>2</v>
      </c>
      <c r="E11" s="3" t="s">
        <v>113</v>
      </c>
      <c r="F11" s="3"/>
      <c r="G11" s="3"/>
      <c r="H11" s="5">
        <f t="shared" si="0"/>
        <v>0</v>
      </c>
      <c r="I11" s="5">
        <f t="shared" si="1"/>
        <v>0</v>
      </c>
      <c r="J11" s="6"/>
    </row>
    <row r="12" spans="1:10" ht="38.25">
      <c r="A12" s="3">
        <v>11</v>
      </c>
      <c r="B12" s="5" t="s">
        <v>116</v>
      </c>
      <c r="C12" s="3" t="s">
        <v>117</v>
      </c>
      <c r="D12" s="5">
        <v>3</v>
      </c>
      <c r="E12" s="3" t="s">
        <v>28</v>
      </c>
      <c r="F12" s="3"/>
      <c r="G12" s="3"/>
      <c r="H12" s="5">
        <f t="shared" si="0"/>
        <v>0</v>
      </c>
      <c r="I12" s="5">
        <f t="shared" si="1"/>
        <v>0</v>
      </c>
      <c r="J12" s="6" t="s">
        <v>82</v>
      </c>
    </row>
    <row r="13" spans="1:10" ht="38.25">
      <c r="A13" s="3">
        <v>12</v>
      </c>
      <c r="B13" s="5" t="s">
        <v>116</v>
      </c>
      <c r="C13" s="3" t="s">
        <v>118</v>
      </c>
      <c r="D13" s="5">
        <v>15</v>
      </c>
      <c r="E13" s="3" t="s">
        <v>28</v>
      </c>
      <c r="F13" s="3"/>
      <c r="G13" s="3"/>
      <c r="H13" s="5">
        <f t="shared" si="0"/>
        <v>0</v>
      </c>
      <c r="I13" s="5">
        <f t="shared" si="1"/>
        <v>0</v>
      </c>
      <c r="J13" s="6" t="s">
        <v>82</v>
      </c>
    </row>
    <row r="14" spans="3:9" s="7" customFormat="1" ht="25.5">
      <c r="C14" s="4" t="s">
        <v>56</v>
      </c>
      <c r="H14" s="7">
        <f>ROUND(SUM(H2:H13),0)</f>
        <v>0</v>
      </c>
      <c r="I14" s="7">
        <f>ROUND(SUM(I2:I13),0)</f>
        <v>0</v>
      </c>
    </row>
  </sheetData>
  <sheetProtection/>
  <printOptions horizontalCentered="1"/>
  <pageMargins left="0.31496062992125984" right="0.31496062992125984" top="1.1811023622047245" bottom="0.35433070866141736" header="0.3937007874015748" footer="0.11811023622047245"/>
  <pageSetup firstPageNumber="1" useFirstPageNumber="1" fitToHeight="1" fitToWidth="1" horizontalDpi="300" verticalDpi="300" orientation="portrait" pageOrder="overThenDown" paperSize="9" scale="74" r:id="rId1"/>
  <headerFooter alignWithMargins="0">
    <oddHeader>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0" customWidth="1"/>
    <col min="8" max="9" width="10.28125" style="0" customWidth="1"/>
    <col min="10" max="10" width="24.7109375" style="0" customWidth="1"/>
    <col min="11" max="16384" width="11.4218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</row>
    <row r="2" spans="1:10" ht="38.25">
      <c r="A2" s="3">
        <v>1</v>
      </c>
      <c r="B2" s="5" t="s">
        <v>119</v>
      </c>
      <c r="C2" s="3" t="s">
        <v>120</v>
      </c>
      <c r="D2" s="5">
        <v>1</v>
      </c>
      <c r="E2" s="3" t="s">
        <v>121</v>
      </c>
      <c r="F2" s="3"/>
      <c r="G2" s="3"/>
      <c r="H2" s="5">
        <f aca="true" t="shared" si="0" ref="H2:H7">ROUND(F2*D2,0)</f>
        <v>0</v>
      </c>
      <c r="I2" s="5">
        <f aca="true" t="shared" si="1" ref="I2:I7">ROUND(G2*D2,0)</f>
        <v>0</v>
      </c>
      <c r="J2" s="6" t="s">
        <v>82</v>
      </c>
    </row>
    <row r="3" spans="1:10" ht="63.75">
      <c r="A3" s="3">
        <v>2</v>
      </c>
      <c r="B3" s="5" t="s">
        <v>122</v>
      </c>
      <c r="C3" s="3" t="s">
        <v>123</v>
      </c>
      <c r="D3" s="5">
        <v>12</v>
      </c>
      <c r="E3" s="3" t="s">
        <v>81</v>
      </c>
      <c r="F3" s="3"/>
      <c r="G3" s="3"/>
      <c r="H3" s="5">
        <f t="shared" si="0"/>
        <v>0</v>
      </c>
      <c r="I3" s="5">
        <f t="shared" si="1"/>
        <v>0</v>
      </c>
      <c r="J3" s="6" t="s">
        <v>29</v>
      </c>
    </row>
    <row r="4" spans="1:10" ht="25.5">
      <c r="A4" s="3">
        <v>3</v>
      </c>
      <c r="B4" s="5" t="s">
        <v>124</v>
      </c>
      <c r="C4" s="3" t="s">
        <v>125</v>
      </c>
      <c r="D4" s="5">
        <v>12</v>
      </c>
      <c r="E4" s="3" t="s">
        <v>81</v>
      </c>
      <c r="F4" s="3"/>
      <c r="G4" s="3"/>
      <c r="H4" s="5">
        <f t="shared" si="0"/>
        <v>0</v>
      </c>
      <c r="I4" s="5">
        <f t="shared" si="1"/>
        <v>0</v>
      </c>
      <c r="J4" s="6" t="s">
        <v>29</v>
      </c>
    </row>
    <row r="5" spans="1:10" ht="38.25">
      <c r="A5" s="3">
        <v>4</v>
      </c>
      <c r="B5" s="5" t="s">
        <v>126</v>
      </c>
      <c r="C5" s="3" t="s">
        <v>127</v>
      </c>
      <c r="D5" s="5">
        <v>6</v>
      </c>
      <c r="E5" s="3" t="s">
        <v>81</v>
      </c>
      <c r="F5" s="3"/>
      <c r="G5" s="3"/>
      <c r="H5" s="5">
        <f t="shared" si="0"/>
        <v>0</v>
      </c>
      <c r="I5" s="5">
        <f t="shared" si="1"/>
        <v>0</v>
      </c>
      <c r="J5" s="6" t="s">
        <v>29</v>
      </c>
    </row>
    <row r="6" spans="1:10" ht="114.75">
      <c r="A6" s="3">
        <v>5</v>
      </c>
      <c r="B6" s="5" t="s">
        <v>128</v>
      </c>
      <c r="C6" s="3" t="s">
        <v>129</v>
      </c>
      <c r="D6" s="5">
        <v>6</v>
      </c>
      <c r="E6" s="3" t="s">
        <v>81</v>
      </c>
      <c r="F6" s="3"/>
      <c r="G6" s="3"/>
      <c r="H6" s="5">
        <f t="shared" si="0"/>
        <v>0</v>
      </c>
      <c r="I6" s="5">
        <f t="shared" si="1"/>
        <v>0</v>
      </c>
      <c r="J6" s="6" t="s">
        <v>29</v>
      </c>
    </row>
    <row r="7" spans="1:10" ht="63.75">
      <c r="A7" s="3">
        <v>6</v>
      </c>
      <c r="B7" s="5" t="s">
        <v>130</v>
      </c>
      <c r="C7" s="3" t="s">
        <v>131</v>
      </c>
      <c r="D7" s="5">
        <v>6</v>
      </c>
      <c r="E7" s="3" t="s">
        <v>81</v>
      </c>
      <c r="F7" s="3"/>
      <c r="G7" s="3"/>
      <c r="H7" s="5">
        <f t="shared" si="0"/>
        <v>0</v>
      </c>
      <c r="I7" s="5">
        <f t="shared" si="1"/>
        <v>0</v>
      </c>
      <c r="J7" s="6" t="s">
        <v>29</v>
      </c>
    </row>
    <row r="8" spans="3:9" s="7" customFormat="1" ht="14.25">
      <c r="C8" s="4" t="s">
        <v>56</v>
      </c>
      <c r="H8" s="7">
        <f>ROUND(SUM(H2:H7),0)</f>
        <v>0</v>
      </c>
      <c r="I8" s="7">
        <f>ROUND(SUM(I2:I7),0)</f>
        <v>0</v>
      </c>
    </row>
  </sheetData>
  <sheetProtection/>
  <printOptions horizontalCentered="1"/>
  <pageMargins left="0.31496062992125984" right="0.31496062992125984" top="1.1811023622047245" bottom="0.35433070866141736" header="0.3937007874015748" footer="0.11811023622047245"/>
  <pageSetup firstPageNumber="1" useFirstPageNumber="1" fitToHeight="1" fitToWidth="1" horizontalDpi="300" verticalDpi="300" orientation="portrait" pageOrder="overThenDown" paperSize="9" scale="74" r:id="rId1"/>
  <headerFooter alignWithMargins="0"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0" customWidth="1"/>
    <col min="8" max="9" width="10.28125" style="0" customWidth="1"/>
    <col min="10" max="10" width="24.7109375" style="0" customWidth="1"/>
    <col min="11" max="16384" width="11.4218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</row>
    <row r="2" spans="1:10" ht="51">
      <c r="A2" s="3">
        <v>1</v>
      </c>
      <c r="B2" s="5" t="s">
        <v>132</v>
      </c>
      <c r="C2" s="3" t="s">
        <v>133</v>
      </c>
      <c r="D2" s="5">
        <v>5</v>
      </c>
      <c r="E2" s="3" t="s">
        <v>81</v>
      </c>
      <c r="F2" s="3"/>
      <c r="G2" s="3"/>
      <c r="H2" s="5">
        <f>ROUND(F2*D2,0)</f>
        <v>0</v>
      </c>
      <c r="I2" s="5">
        <f>ROUND(G2*D2,0)</f>
        <v>0</v>
      </c>
      <c r="J2" s="6" t="s">
        <v>134</v>
      </c>
    </row>
    <row r="3" spans="1:10" ht="51">
      <c r="A3" s="3">
        <v>2</v>
      </c>
      <c r="B3" s="5" t="s">
        <v>135</v>
      </c>
      <c r="C3" s="3" t="s">
        <v>136</v>
      </c>
      <c r="D3" s="5">
        <v>7</v>
      </c>
      <c r="E3" s="3" t="s">
        <v>81</v>
      </c>
      <c r="F3" s="3"/>
      <c r="G3" s="3"/>
      <c r="H3" s="5">
        <f>ROUND(F3*D3,0)</f>
        <v>0</v>
      </c>
      <c r="I3" s="5">
        <f>ROUND(G3*D3,0)</f>
        <v>0</v>
      </c>
      <c r="J3" s="6"/>
    </row>
    <row r="4" spans="1:10" ht="63.75">
      <c r="A4" s="3">
        <v>3</v>
      </c>
      <c r="B4" s="5" t="s">
        <v>137</v>
      </c>
      <c r="C4" s="3" t="s">
        <v>138</v>
      </c>
      <c r="D4" s="5">
        <v>2</v>
      </c>
      <c r="E4" s="3" t="s">
        <v>81</v>
      </c>
      <c r="F4" s="3"/>
      <c r="G4" s="3"/>
      <c r="H4" s="5">
        <f>ROUND(F4*D4,0)</f>
        <v>0</v>
      </c>
      <c r="I4" s="5">
        <f>ROUND(G4*D4,0)</f>
        <v>0</v>
      </c>
      <c r="J4" s="6" t="s">
        <v>82</v>
      </c>
    </row>
    <row r="5" spans="1:10" ht="38.25">
      <c r="A5" s="3">
        <v>4</v>
      </c>
      <c r="B5" s="5" t="s">
        <v>139</v>
      </c>
      <c r="C5" s="3" t="s">
        <v>140</v>
      </c>
      <c r="D5" s="5">
        <v>10</v>
      </c>
      <c r="E5" s="3" t="s">
        <v>81</v>
      </c>
      <c r="F5" s="3"/>
      <c r="G5" s="3"/>
      <c r="H5" s="5">
        <f>ROUND(F5*D5,0)</f>
        <v>0</v>
      </c>
      <c r="I5" s="5">
        <f>ROUND(G5*D5,0)</f>
        <v>0</v>
      </c>
      <c r="J5" s="6" t="s">
        <v>29</v>
      </c>
    </row>
    <row r="6" spans="3:9" s="7" customFormat="1" ht="14.25">
      <c r="C6" s="4" t="s">
        <v>56</v>
      </c>
      <c r="H6" s="7">
        <f>ROUND(SUM(H2:H5),0)</f>
        <v>0</v>
      </c>
      <c r="I6" s="7">
        <f>ROUND(SUM(I2:I5),0)</f>
        <v>0</v>
      </c>
    </row>
  </sheetData>
  <sheetProtection/>
  <printOptions horizontalCentered="1"/>
  <pageMargins left="0.31496062992125984" right="0.31496062992125984" top="1.1811023622047245" bottom="0.35433070866141736" header="0.3937007874015748" footer="0.11811023622047245"/>
  <pageSetup firstPageNumber="1" useFirstPageNumber="1" fitToHeight="1" fitToWidth="1" horizontalDpi="300" verticalDpi="300" orientation="portrait" pageOrder="overThenDown" paperSize="9" scale="74" r:id="rId1"/>
  <headerFooter alignWithMargins="0">
    <oddHeader>&amp;C&amp;A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0" customWidth="1"/>
    <col min="8" max="9" width="10.28125" style="0" customWidth="1"/>
    <col min="10" max="10" width="24.7109375" style="0" customWidth="1"/>
    <col min="11" max="16384" width="11.4218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</row>
    <row r="2" spans="1:10" ht="51">
      <c r="A2" s="3">
        <v>1</v>
      </c>
      <c r="B2" s="5" t="s">
        <v>141</v>
      </c>
      <c r="C2" s="3" t="s">
        <v>142</v>
      </c>
      <c r="D2" s="5">
        <v>3</v>
      </c>
      <c r="E2" s="3" t="s">
        <v>143</v>
      </c>
      <c r="F2" s="3"/>
      <c r="G2" s="3"/>
      <c r="H2" s="5">
        <f aca="true" t="shared" si="0" ref="H2:H9">ROUND(F2*D2,0)</f>
        <v>0</v>
      </c>
      <c r="I2" s="5">
        <f aca="true" t="shared" si="1" ref="I2:I9">ROUND(G2*D2,0)</f>
        <v>0</v>
      </c>
      <c r="J2" s="6"/>
    </row>
    <row r="3" spans="1:10" ht="25.5">
      <c r="A3" s="3">
        <v>2</v>
      </c>
      <c r="B3" s="5" t="s">
        <v>144</v>
      </c>
      <c r="C3" s="3" t="s">
        <v>145</v>
      </c>
      <c r="D3" s="5">
        <v>3</v>
      </c>
      <c r="E3" s="3" t="s">
        <v>143</v>
      </c>
      <c r="F3" s="3"/>
      <c r="G3" s="3"/>
      <c r="H3" s="5">
        <f t="shared" si="0"/>
        <v>0</v>
      </c>
      <c r="I3" s="5">
        <f t="shared" si="1"/>
        <v>0</v>
      </c>
      <c r="J3" s="6"/>
    </row>
    <row r="4" spans="1:10" ht="38.25">
      <c r="A4" s="3">
        <v>3</v>
      </c>
      <c r="B4" s="5" t="s">
        <v>146</v>
      </c>
      <c r="C4" s="3" t="s">
        <v>147</v>
      </c>
      <c r="D4" s="5">
        <v>10</v>
      </c>
      <c r="E4" s="3" t="s">
        <v>24</v>
      </c>
      <c r="F4" s="3"/>
      <c r="G4" s="3"/>
      <c r="H4" s="5">
        <f t="shared" si="0"/>
        <v>0</v>
      </c>
      <c r="I4" s="5">
        <f t="shared" si="1"/>
        <v>0</v>
      </c>
      <c r="J4" s="6"/>
    </row>
    <row r="5" spans="1:10" ht="25.5">
      <c r="A5" s="3">
        <v>4</v>
      </c>
      <c r="B5" s="5" t="s">
        <v>148</v>
      </c>
      <c r="C5" s="3" t="s">
        <v>149</v>
      </c>
      <c r="D5" s="5">
        <v>1</v>
      </c>
      <c r="E5" s="3" t="s">
        <v>150</v>
      </c>
      <c r="F5" s="3"/>
      <c r="G5" s="3"/>
      <c r="H5" s="5">
        <f t="shared" si="0"/>
        <v>0</v>
      </c>
      <c r="I5" s="5">
        <f t="shared" si="1"/>
        <v>0</v>
      </c>
      <c r="J5" s="6" t="s">
        <v>29</v>
      </c>
    </row>
    <row r="6" spans="1:10" ht="38.25">
      <c r="A6" s="3">
        <v>5</v>
      </c>
      <c r="B6" s="5" t="s">
        <v>151</v>
      </c>
      <c r="C6" s="3" t="s">
        <v>152</v>
      </c>
      <c r="D6" s="5">
        <v>2</v>
      </c>
      <c r="E6" s="3" t="s">
        <v>24</v>
      </c>
      <c r="F6" s="3"/>
      <c r="G6" s="3"/>
      <c r="H6" s="5">
        <f t="shared" si="0"/>
        <v>0</v>
      </c>
      <c r="I6" s="5">
        <f t="shared" si="1"/>
        <v>0</v>
      </c>
      <c r="J6" s="6"/>
    </row>
    <row r="7" spans="1:10" ht="38.25">
      <c r="A7" s="3">
        <v>6</v>
      </c>
      <c r="B7" s="5" t="s">
        <v>153</v>
      </c>
      <c r="C7" s="3" t="s">
        <v>154</v>
      </c>
      <c r="D7" s="5">
        <v>30</v>
      </c>
      <c r="E7" s="3" t="s">
        <v>28</v>
      </c>
      <c r="F7" s="3"/>
      <c r="G7" s="3"/>
      <c r="H7" s="5">
        <f t="shared" si="0"/>
        <v>0</v>
      </c>
      <c r="I7" s="5">
        <f t="shared" si="1"/>
        <v>0</v>
      </c>
      <c r="J7" s="6" t="s">
        <v>29</v>
      </c>
    </row>
    <row r="8" spans="1:10" ht="38.25">
      <c r="A8" s="3">
        <v>7</v>
      </c>
      <c r="B8" s="5" t="s">
        <v>155</v>
      </c>
      <c r="C8" s="3" t="s">
        <v>156</v>
      </c>
      <c r="D8" s="5">
        <v>1</v>
      </c>
      <c r="E8" s="3" t="s">
        <v>157</v>
      </c>
      <c r="F8" s="3"/>
      <c r="G8" s="3"/>
      <c r="H8" s="5">
        <f t="shared" si="0"/>
        <v>0</v>
      </c>
      <c r="I8" s="5">
        <f t="shared" si="1"/>
        <v>0</v>
      </c>
      <c r="J8" s="6" t="s">
        <v>29</v>
      </c>
    </row>
    <row r="9" spans="1:10" ht="38.25">
      <c r="A9" s="3">
        <v>8</v>
      </c>
      <c r="B9" s="5" t="s">
        <v>158</v>
      </c>
      <c r="C9" s="3" t="s">
        <v>159</v>
      </c>
      <c r="D9" s="5">
        <v>2.5</v>
      </c>
      <c r="E9" s="3" t="s">
        <v>160</v>
      </c>
      <c r="F9" s="3"/>
      <c r="G9" s="3"/>
      <c r="H9" s="5">
        <f t="shared" si="0"/>
        <v>0</v>
      </c>
      <c r="I9" s="5">
        <f t="shared" si="1"/>
        <v>0</v>
      </c>
      <c r="J9" s="6"/>
    </row>
    <row r="10" spans="3:9" s="7" customFormat="1" ht="14.25">
      <c r="C10" s="4" t="s">
        <v>56</v>
      </c>
      <c r="H10" s="7">
        <f>ROUND(SUM(H2:H9),0)</f>
        <v>0</v>
      </c>
      <c r="I10" s="7">
        <f>ROUND(SUM(I2:I9),0)</f>
        <v>0</v>
      </c>
    </row>
  </sheetData>
  <sheetProtection/>
  <printOptions horizontalCentered="1"/>
  <pageMargins left="0.31496062992125984" right="0.31496062992125984" top="1.1811023622047245" bottom="0.35433070866141736" header="0.3937007874015748" footer="0.11811023622047245"/>
  <pageSetup firstPageNumber="1" useFirstPageNumber="1" fitToHeight="1" fitToWidth="1" horizontalDpi="300" verticalDpi="300" orientation="portrait" pageOrder="overThenDown" paperSize="9" scale="74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Varga Szilárdné</cp:lastModifiedBy>
  <cp:lastPrinted>2018-12-04T08:25:00Z</cp:lastPrinted>
  <dcterms:modified xsi:type="dcterms:W3CDTF">2018-12-04T08:31:00Z</dcterms:modified>
  <cp:category/>
  <cp:version/>
  <cp:contentType/>
  <cp:contentStatus/>
</cp:coreProperties>
</file>