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emp\oroszlany-web\"/>
    </mc:Choice>
  </mc:AlternateContent>
  <bookViews>
    <workbookView xWindow="0" yWindow="0" windowWidth="28800" windowHeight="12435"/>
  </bookViews>
  <sheets>
    <sheet name="Összesítő" sheetId="4" r:id="rId1"/>
    <sheet name="1. Bontás" sheetId="1" r:id="rId2"/>
    <sheet name="2. Földmunka" sheetId="6" r:id="rId3"/>
    <sheet name="3. Burkolatalapok" sheetId="7" r:id="rId4"/>
    <sheet name="4. Aszfalt burkolatok" sheetId="8" r:id="rId5"/>
    <sheet name="5. Beton burkolatok" sheetId="9" r:id="rId6"/>
    <sheet name="6. Kőburkolatok" sheetId="10" r:id="rId7"/>
    <sheet name="7. Szegélyek" sheetId="11" r:id="rId8"/>
    <sheet name="8. Forgalomtechnika" sheetId="12" r:id="rId9"/>
    <sheet name="9. Közművek" sheetId="13" r:id="rId10"/>
    <sheet name="10. Növényzet" sheetId="14" r:id="rId11"/>
    <sheet name="11. Egyebek" sheetId="15" r:id="rId12"/>
    <sheet name="12. Közvilágítás" sheetId="16" r:id="rId13"/>
  </sheets>
  <definedNames>
    <definedName name="_xlnm.Print_Area" localSheetId="1">'1. Bontás'!$A$1:$K$17</definedName>
    <definedName name="_xlnm.Print_Area" localSheetId="10">'10. Növényzet'!$A$1:$J$7</definedName>
    <definedName name="_xlnm.Print_Area" localSheetId="11">'11. Egyebek'!$A$1:$K$18</definedName>
    <definedName name="_xlnm.Print_Area" localSheetId="12">'12. Közvilágítás'!$A$1:$K$75</definedName>
    <definedName name="_xlnm.Print_Area" localSheetId="2">'2. Földmunka'!$A$1:$K$20</definedName>
    <definedName name="_xlnm.Print_Area" localSheetId="3">'3. Burkolatalapok'!$A$1:$J$9</definedName>
    <definedName name="_xlnm.Print_Area" localSheetId="4">'4. Aszfalt burkolatok'!$A$1:$K$10</definedName>
    <definedName name="_xlnm.Print_Area" localSheetId="5">'5. Beton burkolatok'!$A$1:$J$7</definedName>
    <definedName name="_xlnm.Print_Area" localSheetId="6">'6. Kőburkolatok'!$A$1:$J$8</definedName>
    <definedName name="_xlnm.Print_Area" localSheetId="7">'7. Szegélyek'!$A$1:$K$10</definedName>
    <definedName name="_xlnm.Print_Area" localSheetId="8">'8. Forgalomtechnika'!$A$1:$J$13</definedName>
    <definedName name="_xlnm.Print_Area" localSheetId="9">'9. Közművek'!$A$1:$K$28</definedName>
    <definedName name="_xlnm.Print_Area" localSheetId="0">Összesítő!$A$1:$I$31</definedName>
  </definedNames>
  <calcPr calcId="152511" concurrentCalc="0"/>
</workbook>
</file>

<file path=xl/calcChain.xml><?xml version="1.0" encoding="utf-8"?>
<calcChain xmlns="http://schemas.openxmlformats.org/spreadsheetml/2006/main">
  <c r="J7" i="1" l="1"/>
  <c r="J25" i="13"/>
  <c r="J7" i="12"/>
  <c r="J6" i="12"/>
  <c r="J33" i="16"/>
  <c r="J34" i="16"/>
  <c r="J35" i="16"/>
  <c r="J36" i="16"/>
  <c r="J37" i="16"/>
  <c r="J38" i="16"/>
  <c r="J39" i="16"/>
  <c r="J40" i="16"/>
  <c r="J41" i="16"/>
  <c r="J42" i="16"/>
  <c r="J43" i="16"/>
  <c r="J44" i="16"/>
  <c r="J47" i="16"/>
  <c r="J48" i="16"/>
  <c r="J49" i="16"/>
  <c r="J50" i="16"/>
  <c r="J51" i="16"/>
  <c r="J52" i="16"/>
  <c r="J53" i="16"/>
  <c r="J23" i="16"/>
  <c r="J24" i="16"/>
  <c r="J25" i="16"/>
  <c r="J26" i="16"/>
  <c r="J27" i="16"/>
  <c r="J28" i="16"/>
  <c r="J29" i="16"/>
  <c r="J30" i="16"/>
  <c r="J32" i="16"/>
  <c r="J55" i="16"/>
  <c r="J56" i="16"/>
  <c r="J57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7" i="16"/>
  <c r="J74" i="16"/>
  <c r="F26" i="4"/>
  <c r="G26" i="4"/>
  <c r="H26" i="4"/>
  <c r="J5" i="1"/>
  <c r="J6" i="1"/>
  <c r="J8" i="1"/>
  <c r="J9" i="1"/>
  <c r="J10" i="1"/>
  <c r="J11" i="1"/>
  <c r="J12" i="1"/>
  <c r="J13" i="1"/>
  <c r="J14" i="1"/>
  <c r="J16" i="1"/>
  <c r="F15" i="4"/>
  <c r="G15" i="4"/>
  <c r="H15" i="4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9" i="6"/>
  <c r="F16" i="4"/>
  <c r="G16" i="4"/>
  <c r="H16" i="4"/>
  <c r="J5" i="7"/>
  <c r="J6" i="7"/>
  <c r="J7" i="7"/>
  <c r="J9" i="7"/>
  <c r="F17" i="4"/>
  <c r="G17" i="4"/>
  <c r="H17" i="4"/>
  <c r="J5" i="8"/>
  <c r="J6" i="8"/>
  <c r="J7" i="8"/>
  <c r="J9" i="8"/>
  <c r="F18" i="4"/>
  <c r="G18" i="4"/>
  <c r="H18" i="4"/>
  <c r="J7" i="9"/>
  <c r="F19" i="4"/>
  <c r="G19" i="4"/>
  <c r="H19" i="4"/>
  <c r="J5" i="10"/>
  <c r="J6" i="10"/>
  <c r="J8" i="10"/>
  <c r="F20" i="4"/>
  <c r="G20" i="4"/>
  <c r="H20" i="4"/>
  <c r="J5" i="11"/>
  <c r="J6" i="11"/>
  <c r="J7" i="11"/>
  <c r="J9" i="11"/>
  <c r="F21" i="4"/>
  <c r="G21" i="4"/>
  <c r="H21" i="4"/>
  <c r="J5" i="12"/>
  <c r="J8" i="12"/>
  <c r="J9" i="12"/>
  <c r="J10" i="12"/>
  <c r="J11" i="12"/>
  <c r="J13" i="12"/>
  <c r="F22" i="4"/>
  <c r="G22" i="4"/>
  <c r="H22" i="4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7" i="13"/>
  <c r="F23" i="4"/>
  <c r="G23" i="4"/>
  <c r="H23" i="4"/>
  <c r="J5" i="14"/>
  <c r="J7" i="14"/>
  <c r="F24" i="4"/>
  <c r="G24" i="4"/>
  <c r="H24" i="4"/>
  <c r="J5" i="15"/>
  <c r="J6" i="15"/>
  <c r="J7" i="15"/>
  <c r="J8" i="15"/>
  <c r="J9" i="15"/>
  <c r="J10" i="15"/>
  <c r="J11" i="15"/>
  <c r="J12" i="15"/>
  <c r="J13" i="15"/>
  <c r="J14" i="15"/>
  <c r="J15" i="15"/>
  <c r="J17" i="15"/>
  <c r="F25" i="4"/>
  <c r="G25" i="4"/>
  <c r="H25" i="4"/>
  <c r="H28" i="4"/>
  <c r="G28" i="4"/>
  <c r="F28" i="4"/>
  <c r="A6" i="15"/>
  <c r="A7" i="15"/>
</calcChain>
</file>

<file path=xl/sharedStrings.xml><?xml version="1.0" encoding="utf-8"?>
<sst xmlns="http://schemas.openxmlformats.org/spreadsheetml/2006/main" count="420" uniqueCount="209">
  <si>
    <t>1. Bontási munkák</t>
  </si>
  <si>
    <t>mennyiség</t>
  </si>
  <si>
    <t>egység</t>
  </si>
  <si>
    <t>Összesen</t>
  </si>
  <si>
    <t>összesen</t>
  </si>
  <si>
    <t>m3</t>
  </si>
  <si>
    <t>sorszám</t>
  </si>
  <si>
    <t>tétel megnevezése</t>
  </si>
  <si>
    <t>azonosító</t>
  </si>
  <si>
    <t>m</t>
  </si>
  <si>
    <t>m2</t>
  </si>
  <si>
    <t>Bontási munkák ÖSSZESEN:</t>
  </si>
  <si>
    <t>Munkaszám:</t>
  </si>
  <si>
    <t>Munka megnevezése:</t>
  </si>
  <si>
    <t>Megbízó:</t>
  </si>
  <si>
    <t>2. Földmunkák</t>
  </si>
  <si>
    <t>Anyag</t>
  </si>
  <si>
    <t>Díj</t>
  </si>
  <si>
    <t>Anyag+Díj</t>
  </si>
  <si>
    <t>ÁFA</t>
  </si>
  <si>
    <t>3. Burkolatalapok</t>
  </si>
  <si>
    <t>4. Aszfalt burkolatok</t>
  </si>
  <si>
    <t>5. Beton burkolatok</t>
  </si>
  <si>
    <t>6. Kőburkolatok</t>
  </si>
  <si>
    <t>7. Szegélyek</t>
  </si>
  <si>
    <t>8. Forgalomtechnika, úttartozékok</t>
  </si>
  <si>
    <t>Összesen:</t>
  </si>
  <si>
    <t>Földmunkák ÖSSZESEN:</t>
  </si>
  <si>
    <t>Pályaszerkezeti rétegek bontás előtti átvágása aszfaltfűrésszel</t>
  </si>
  <si>
    <t>Földkitermelés bevágásban vagy anyagnyerő helyen és töltés vagy depónia készítés, tömörítés nélkül, gépi erővel, 18%-os terephajlásig, I-IV. oszt. talajban, szállítással 50,0 m-ig</t>
  </si>
  <si>
    <t>Fejtett föld felrakása szállítóeszközre, géppel, I-IV. oszt. talaj</t>
  </si>
  <si>
    <t>Földmű vízszintes felületének rendezése a felesleges föld elterítésével, tömörítés nélkül, gépi erővel, kiegészítő kézi munkával, 16%-os terephajlásig, 20 cm vastagságban, I-IV. oszt. talajban</t>
  </si>
  <si>
    <t>Tömörítés bármely tömörítési osztályban, gépi erővel, nagy felületen, tömörségi fok: 95%</t>
  </si>
  <si>
    <t>Tükör készítés tömörítés nélkül, gépi erővel, kiegészítő kézi munkával, sík felületen, I-IV. oszt. talajban</t>
  </si>
  <si>
    <t>Simító hengerlés a földmű (tükör és padka) felületén, gépi erővel, 3,0 m-nél nagyobb szélességben</t>
  </si>
  <si>
    <t>Burkolatalapok ÖSSZESEN:</t>
  </si>
  <si>
    <t>10. Növényzet</t>
  </si>
  <si>
    <t>Aszfalt burkolatok ÖSSZESEN:</t>
  </si>
  <si>
    <t>Beton burkolatok ÖSSZESEN:</t>
  </si>
  <si>
    <t>Kőburkolatok ÖSSZESEN:</t>
  </si>
  <si>
    <t>Szegélyek ÖSSZESEN:</t>
  </si>
  <si>
    <t>Forgalomtechnika, úttartozékok ÖSSZESEN:</t>
  </si>
  <si>
    <t>11. Egyebek</t>
  </si>
  <si>
    <t>Közművek ÖSSZESEN:</t>
  </si>
  <si>
    <t>Növényzet ÖSSZESEN:</t>
  </si>
  <si>
    <t>Egyebek ÖSSZESEN:</t>
  </si>
  <si>
    <t>Közúti hídprovizórium gépjármű forgalomra</t>
  </si>
  <si>
    <t>Közúti hídprovizórium gyalogos forgalomra</t>
  </si>
  <si>
    <t>Biztonsági védőkorlát építése és bontása, éjszakai kivilágítással</t>
  </si>
  <si>
    <t>db</t>
  </si>
  <si>
    <t>Talajcsere, talajjavítás TARTALÉKKERET</t>
  </si>
  <si>
    <t>9012 Győr, Vadvirág u. 21.</t>
  </si>
  <si>
    <t>Folyamatos szemeloszlású zúzottkő alap FZKA 0/32</t>
  </si>
  <si>
    <t>9. Közművek</t>
  </si>
  <si>
    <t>Nincsenek.</t>
  </si>
  <si>
    <t>Ideiglenes forgalomkorlátozási terv készítése, jóváhagyatása</t>
  </si>
  <si>
    <t>Ideiglenes forgalomkorlátozás megvalósítása</t>
  </si>
  <si>
    <t>Munkaterületet jelző tábla (projekt-tábla) elhelyezése</t>
  </si>
  <si>
    <t>Tervezett létesítmények geodéziai kitűzése, munkaterület folyamatos geodéziai rendezése</t>
  </si>
  <si>
    <t>Ideiglenes építmények, felvonulási létesítmények, ideiglenes helyi depóniahelyek kialakítása</t>
  </si>
  <si>
    <t>Tömörség- és teherbírás (E2) mérések</t>
  </si>
  <si>
    <t>Megvalósulási terv készítése, dokumentálása a szükséges példányszámban</t>
  </si>
  <si>
    <t>Közmű feltárása kézi erővel TARTALÉKKERET</t>
  </si>
  <si>
    <t>átalány</t>
  </si>
  <si>
    <t>Technológiai utasítás, minősítési és mintavételi terv készítése, minősítési és mintavételi dokumentáció elkészítése laborvizsgálatokkal</t>
  </si>
  <si>
    <t>A költségvetési kiírás tételein kívüli egyéb, a hatósági engedélyekben és a kezelői nyilatkozatokban, illetve más kapcsolódó iratokban tett előírások teljesítéséhez szükséges keretösszeg</t>
  </si>
  <si>
    <t>-</t>
  </si>
  <si>
    <t>egységár</t>
  </si>
  <si>
    <t>HW-Civil Építőipari Tervező és Szolgáltató Kft.</t>
  </si>
  <si>
    <t>Bontott anyagok felrakása szállítóeszközre, géppel</t>
  </si>
  <si>
    <t>Fejtett föld szállítása depónia helyre, lerakóhelyi díjjal</t>
  </si>
  <si>
    <t>Bontott anyagok elszállítása depóniahelyre, lerakóhelyi díjjal</t>
  </si>
  <si>
    <t>Hengerelt aszfalt kopóréteg készítése az alatta levő réteg felületének előzetes letakarításával és bitumenemulziós lepermetezésével, AC jelű keverékkel, 5 cm vastagságban, AC 11 kopó jelű keverék</t>
  </si>
  <si>
    <t>Közmű szakfelügyeletek</t>
  </si>
  <si>
    <t>Padkaépítés 10 cm vastagságban, M22 mészkőmurvából, tömörítés simító hengerezéssel</t>
  </si>
  <si>
    <t>HW-076-01</t>
  </si>
  <si>
    <t>Oroszlány Város Önkormányzata - 2840 Oroszlány, Rákóczi Ferenc út 78.</t>
  </si>
  <si>
    <t>KÖLTSÉGVETÉS ÖSSZESÍTŐ 2016.05.20.</t>
  </si>
  <si>
    <t xml:space="preserve">A költségvetési kiírás mindegyik tétele egy komplett szolgáltatásnak felel meg, ezért benne foglaltatnak a szállítási költségek, építési munkák, szerelési munkák, építési segédeszközök, szerelési segédeszközök, akkor is ha ezek az egyes tételekben nincsenek külön kimutatva. A költségvetési kiírás a kiviteli tervek alapján készült, és azokkal együtt, illetve az esetleges utólagos pontosításokkal érvényes. A költségvetési kiírás és a tervek között jelentkező esetleges eltérések esetén a tervek a mérvadóak. A mennyiségek előirányzatok, azokat Vállalkozó ellenőrizni, pontosítani köteles, meghatározása Vállakozó kockázatát képezi. Az esetlegesen kimaradt tételek nem mentesítik a Vállakozót a terv szerinti megoldás szakszerű kivitelezésétől és annak megfelelő minőség-, ár-, illetve határidő vállalás betartása alól.   </t>
  </si>
  <si>
    <t>Alapréteg bontása</t>
  </si>
  <si>
    <t>Ágyazati réteg bontása</t>
  </si>
  <si>
    <t>Aszfalt útburkolat és kötőréteg bontása</t>
  </si>
  <si>
    <t>Beton járdaburkolat bontása</t>
  </si>
  <si>
    <t>Beton árok bontása</t>
  </si>
  <si>
    <t>Átereszek bontása</t>
  </si>
  <si>
    <t>Fejtett föld szállítása anyagnyerő helyről</t>
  </si>
  <si>
    <t>Hengerelt aszfalt kötőréteg készítése az alatta levő réteg felületének előzetes letakarításával és bitumenemulziós lepermetezésével, AC jelű keverékkel, 5 cm vastagságban, AC 11 kötő jelű keverék</t>
  </si>
  <si>
    <t>CKt alapréteg készítése</t>
  </si>
  <si>
    <t>Talajjavító réteg készítése, homokos kavics</t>
  </si>
  <si>
    <t>C12/15 alapréteg készítése</t>
  </si>
  <si>
    <t>Térkő burkolat készítése 3 cm 0/5 homokágyazatra rakva, 6 cm vastag szürke térkő, kapcsolódási osztály: A, fektetési mintázat: F</t>
  </si>
  <si>
    <t>Térkő burkolat készítése 3 cm 0/5 homokágyazatra rakva, 10 cm vastag szürke térkő, kapcsolódási osztály: A, fektetési mintázat: F</t>
  </si>
  <si>
    <t>Aszfalterősítő rács beépítése, min. 150/150 kN/m</t>
  </si>
  <si>
    <t>Kiemelt szegély építése betongerendával együtt</t>
  </si>
  <si>
    <t>K típusú szegély építése betongerendával együtt</t>
  </si>
  <si>
    <t>Kerti szegély építése betongerendával együtt</t>
  </si>
  <si>
    <t>Burkolati jel készítése géppel, sárga színű, tartós kivitelben</t>
  </si>
  <si>
    <t>Burkolati jel készítése géppel, fehér színű, tartós kivitelben</t>
  </si>
  <si>
    <t>Közúti jelzőtáblák oszlopainak elhelyezése</t>
  </si>
  <si>
    <t>Meglévő víznyelő akna bontása</t>
  </si>
  <si>
    <t>Meglévő víznyelő bekötés bontása</t>
  </si>
  <si>
    <t>Munkaárok és -aknák földkiemelése</t>
  </si>
  <si>
    <t>Homok ágyazat építése (ágyazási szög 120 fok)</t>
  </si>
  <si>
    <t>Földvisszatöltés 50 cm-ig (csőzóna)</t>
  </si>
  <si>
    <t>Földvisszatöltés 50 cm (csőzóna) felett</t>
  </si>
  <si>
    <t>Tömörítés 85%</t>
  </si>
  <si>
    <t>Tömörítés 95%</t>
  </si>
  <si>
    <t>Munkaárok és -aknák dúcolása (zártsorú dúcolás)</t>
  </si>
  <si>
    <t>Víznyelő akna építése (összevont tétel, tartalmazza az összes szükséges segédanyagot, munkanemet, szállítást, stb.)</t>
  </si>
  <si>
    <t>Bontott anyagok szállítása depónia helyre, lerakóhelyi díjjal</t>
  </si>
  <si>
    <t>Tisztító akna építése (összevont tétel, tartalmazza az összes szükséges segédanyagot, munkanemet, szállítást, stb.)</t>
  </si>
  <si>
    <t>Tokos betoncső fektetése homok ágyazatra, 40 cm</t>
  </si>
  <si>
    <t>Tokos betoncső fektetése homok ágyazatra, 30 cm</t>
  </si>
  <si>
    <t>Tokos betoncső csatlakoztatása meglévő árokba, kitorkollófej beépítésével, 40 cm beton cső</t>
  </si>
  <si>
    <t>Meglévő árok lezárása beton fallal</t>
  </si>
  <si>
    <t>Humuszterítés és füvesítés</t>
  </si>
  <si>
    <t>(2) Oroszlány, Mindszenti utcai új autóbusz öböl és teherforgalmi parkoló építése</t>
  </si>
  <si>
    <t>Buszváró épület elhelyezése, ALMA-REND Quattro típus, 4 hátfalas hosszú oldalfalas, az összes szükséges segédanyaggal és munkanemmel, szállítási és egyéb költségekkel</t>
  </si>
  <si>
    <t>Közúti jelzőtáblák felszerelése oszlopra, 2-2 bilincskészlettel, fényvisszaverő tábla DG fóliával</t>
  </si>
  <si>
    <t>12. Közvilágítás</t>
  </si>
  <si>
    <t>Közvilágítás ÖSSZESEN:</t>
  </si>
  <si>
    <t>0,4 kV építés</t>
  </si>
  <si>
    <t>KIF kábelhálózat</t>
  </si>
  <si>
    <t>KIF-KÁBEL NAYY-J 4x25RE 1KV</t>
  </si>
  <si>
    <t>Kábeljelölő</t>
  </si>
  <si>
    <t>Szalag kábeljelző</t>
  </si>
  <si>
    <t>tek</t>
  </si>
  <si>
    <t>MŰANYAG JELZŐSZALAG FEKTET. KÁBELÁROKBA</t>
  </si>
  <si>
    <t>fm</t>
  </si>
  <si>
    <t>KÁBELVÉGKIKÉPZÉS 240MM2-IG 06/1KV</t>
  </si>
  <si>
    <t>Végelz. 1kV 4x4-35 mm2 beltéri</t>
  </si>
  <si>
    <t>klt</t>
  </si>
  <si>
    <t>Cső műanyag KPE 63mmx2,5mmx6m védő</t>
  </si>
  <si>
    <t>Tömítés</t>
  </si>
  <si>
    <t>VÉDŐCSŐ FEKTETÉS 100-203 VÉDŐCSŐVEL</t>
  </si>
  <si>
    <t>KÁB.VCSŐBE HÚZ. V KÁB.CSAT.FEKT. 20 M-TŐL</t>
  </si>
  <si>
    <t>Laposvas 50x5x6000</t>
  </si>
  <si>
    <t>Alátét lapos tüzihorganyzott M12mm</t>
  </si>
  <si>
    <t>Csavar hlf. tüzihorganyzott M12x40mm</t>
  </si>
  <si>
    <t>Anya hlf. tüzihorganyzott M12mm</t>
  </si>
  <si>
    <t>10M-ES SZALAGFÖLD.MEGL.ÁROKBA,ELL.MÉRÉS</t>
  </si>
  <si>
    <t>Kábel egyéb szerelvények</t>
  </si>
  <si>
    <t>BURK.BONT.KO,JÁRDALAP,TER.KO MAKAD.,KE</t>
  </si>
  <si>
    <t>BURK.VÁGÁS ASZF.5CM,BETON 10CM-IG</t>
  </si>
  <si>
    <t>ALAPBETON 25CM-IG KÉSZÍTÉS</t>
  </si>
  <si>
    <t>Beton (anyag+szállítás)</t>
  </si>
  <si>
    <t>ASZF.BURK.HELYREÁLL. 5CM VAST-IG</t>
  </si>
  <si>
    <t>Aszfalt (anyag+szállítás)</t>
  </si>
  <si>
    <t>GYEPTÉGLA KIEMELÉS VISSZAHELYEZÉS</t>
  </si>
  <si>
    <t>FÖLDMUNKA KÉZI I-IV TALAJ ÁROK GÖDÖR</t>
  </si>
  <si>
    <t>Közvilágítás (kábeles)</t>
  </si>
  <si>
    <t>Lámpaoszlop vasbeton L 9,8</t>
  </si>
  <si>
    <t>VB.KZV.OSZL.ÁLLÍTÁSA 8M-TŐL</t>
  </si>
  <si>
    <t>Beton</t>
  </si>
  <si>
    <t>OSZLOP SZÁLLÍTÁS, FEL ÉS LERAKODÁSSAL</t>
  </si>
  <si>
    <t>TKM</t>
  </si>
  <si>
    <t>Lámpakar acél N382 B-21 7-70002 A 1200mm</t>
  </si>
  <si>
    <t>LPA KAR FELSZ.KZV.VB KAND-RA 1-2 KARU</t>
  </si>
  <si>
    <t>Claudia NA 100W lámpatest</t>
  </si>
  <si>
    <t>LÁMPATEST FELSZER.OSZLOPRA KANDELÁBERR</t>
  </si>
  <si>
    <t>Fényforrás NA csőbúr. duplakis.cső 100W</t>
  </si>
  <si>
    <t>Szerelvénylap közv.lptesthez 1 bizt 4x5</t>
  </si>
  <si>
    <t>SZERELV.LAP FELSZ.1-2 ÁK.VEZ.BEKÖT.ÉV.B</t>
  </si>
  <si>
    <t>Vezeték NYM-J 3x2,5 mm2 UV-álló</t>
  </si>
  <si>
    <t>0,4 kV hálózat bontás</t>
  </si>
  <si>
    <t>Közvilágítás bontás</t>
  </si>
  <si>
    <t>LÁMPAOSZL.BONT.8M-IG FÖLDBOL ALAPRÓL</t>
  </si>
  <si>
    <t>SZERELVÉNYLAP BONTÁS</t>
  </si>
  <si>
    <t>LÁMPAVEZ BONTÁS 1x3,3x1 SZÁL VÉDŐCSŐBŐL</t>
  </si>
  <si>
    <t>LÁMPA VEZ-1x3,3x1 VCSŐBE HÚZÁS</t>
  </si>
  <si>
    <t>LÁMPAKAR BONTÁS TARTÓSZERKEZETRŐL</t>
  </si>
  <si>
    <t>LÁMPATEST BONTÁS TARTÓRÓL</t>
  </si>
  <si>
    <t>OSZLRA TÖRT BIZT FEL- ÉS LEJUT LÉTRA ÉP</t>
  </si>
  <si>
    <t>Kábel bontás</t>
  </si>
  <si>
    <t>KÁBEL BONT.14KG/M ÁROK CSATORNÁBÓL</t>
  </si>
  <si>
    <t>FEDŐTÉGLA FEDLAP CSATORNA FEDLAP BONTÁS</t>
  </si>
  <si>
    <t>BUJTATÁS VÍZSZ.FÜGG. I-II.SÚLYCSOP.KÁBE</t>
  </si>
  <si>
    <t>Járulék</t>
  </si>
  <si>
    <t>Járulékos költségek</t>
  </si>
  <si>
    <t>Járulékos NA tevékenység</t>
  </si>
  <si>
    <t>Földkábel bemérése</t>
  </si>
  <si>
    <t>Geod. kiszállási díj</t>
  </si>
  <si>
    <t>Járulékos EHS tevékenység</t>
  </si>
  <si>
    <t>Feszmentesítés KIF kábel</t>
  </si>
  <si>
    <t>Szakfelügyelet díja Eon Áram</t>
  </si>
  <si>
    <t>Járulékos KIV tevékenység</t>
  </si>
  <si>
    <t>Földelési ell mérés (megl. káb.)</t>
  </si>
  <si>
    <t>Közterület foglalás díja</t>
  </si>
  <si>
    <t>Szemételhelyezési díj</t>
  </si>
  <si>
    <t>Adminiszrtációs feladatok költ.</t>
  </si>
  <si>
    <t>Biztonság és egészségvéd. terv</t>
  </si>
  <si>
    <t>Szakfelügyelet díja</t>
  </si>
  <si>
    <t>Bontási munkák</t>
  </si>
  <si>
    <t>Földmunkák</t>
  </si>
  <si>
    <t>Burkolatalapok</t>
  </si>
  <si>
    <t>Aszfalt burkolatok</t>
  </si>
  <si>
    <t>Beton burkolatok</t>
  </si>
  <si>
    <t>Kőburkolatok</t>
  </si>
  <si>
    <t>Szegélyek</t>
  </si>
  <si>
    <t>Forgalomtechnika, úttartozékok</t>
  </si>
  <si>
    <t>Közművek</t>
  </si>
  <si>
    <t>Növényzet</t>
  </si>
  <si>
    <t>Egyebek</t>
  </si>
  <si>
    <t>Közvilágítás</t>
  </si>
  <si>
    <t>Burkolati jel készítése géppel, sárga színű, oldószeres kivitelben</t>
  </si>
  <si>
    <t>Burkolati jel készítése géppel, fehér színű, oldószeres kivitelben</t>
  </si>
  <si>
    <t>Meglévő villamos vezetékek feltárása, süllyesztése, védelembe helyezése (szolgáltató közreműködésével)</t>
  </si>
  <si>
    <t>2.a</t>
  </si>
  <si>
    <t>Térkő burkolat bontása, 10 cm vastag szürke térkő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</si>
</sst>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8" x14ac:knownFonts="1">
    <font>
      <sz val="10"/>
      <name val="Arial CE"/>
    </font>
    <font>
      <sz val="8"/>
      <name val="Arial CE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left" vertical="top"/>
    </xf>
    <xf numFmtId="3" fontId="3" fillId="0" borderId="2" xfId="0" applyNumberFormat="1" applyFont="1" applyBorder="1" applyAlignment="1" applyProtection="1">
      <alignment horizontal="right" vertical="top"/>
    </xf>
    <xf numFmtId="3" fontId="4" fillId="0" borderId="2" xfId="0" applyNumberFormat="1" applyFont="1" applyBorder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3" fontId="3" fillId="0" borderId="0" xfId="0" applyNumberFormat="1" applyFont="1" applyAlignment="1" applyProtection="1">
      <alignment horizontal="right" vertical="top"/>
    </xf>
    <xf numFmtId="3" fontId="4" fillId="0" borderId="0" xfId="0" applyNumberFormat="1" applyFont="1" applyAlignment="1" applyProtection="1">
      <alignment horizontal="right" vertical="top"/>
    </xf>
    <xf numFmtId="0" fontId="4" fillId="0" borderId="2" xfId="0" applyFont="1" applyBorder="1" applyAlignment="1" applyProtection="1">
      <alignment horizontal="right" vertical="top"/>
    </xf>
    <xf numFmtId="3" fontId="3" fillId="0" borderId="1" xfId="0" applyNumberFormat="1" applyFont="1" applyBorder="1" applyAlignment="1" applyProtection="1">
      <alignment horizontal="right" vertical="top"/>
    </xf>
    <xf numFmtId="0" fontId="3" fillId="0" borderId="2" xfId="0" applyFont="1" applyFill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left" vertical="top"/>
    </xf>
    <xf numFmtId="3" fontId="3" fillId="0" borderId="2" xfId="0" applyNumberFormat="1" applyFont="1" applyFill="1" applyBorder="1" applyAlignment="1" applyProtection="1">
      <alignment horizontal="right" vertical="top"/>
    </xf>
    <xf numFmtId="3" fontId="4" fillId="0" borderId="2" xfId="0" applyNumberFormat="1" applyFont="1" applyFill="1" applyBorder="1" applyAlignment="1" applyProtection="1">
      <alignment horizontal="right" vertical="top"/>
    </xf>
    <xf numFmtId="0" fontId="3" fillId="0" borderId="2" xfId="0" applyNumberFormat="1" applyFont="1" applyBorder="1" applyAlignment="1" applyProtection="1">
      <alignment horizontal="right" vertical="top"/>
    </xf>
    <xf numFmtId="0" fontId="4" fillId="0" borderId="2" xfId="0" applyNumberFormat="1" applyFont="1" applyBorder="1" applyAlignment="1" applyProtection="1">
      <alignment horizontal="left" vertical="top"/>
    </xf>
    <xf numFmtId="0" fontId="4" fillId="0" borderId="2" xfId="0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 vertical="top"/>
    </xf>
    <xf numFmtId="3" fontId="3" fillId="0" borderId="0" xfId="0" applyNumberFormat="1" applyFont="1" applyBorder="1" applyAlignment="1" applyProtection="1">
      <alignment horizontal="right" vertical="top"/>
    </xf>
    <xf numFmtId="3" fontId="4" fillId="0" borderId="0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3" fontId="3" fillId="0" borderId="2" xfId="0" applyNumberFormat="1" applyFont="1" applyBorder="1" applyAlignment="1" applyProtection="1">
      <alignment horizontal="center" vertical="top"/>
    </xf>
    <xf numFmtId="3" fontId="3" fillId="0" borderId="1" xfId="0" applyNumberFormat="1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right" vertical="top"/>
    </xf>
    <xf numFmtId="3" fontId="4" fillId="0" borderId="2" xfId="0" applyNumberFormat="1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3" fontId="3" fillId="0" borderId="0" xfId="0" applyNumberFormat="1" applyFont="1" applyAlignment="1" applyProtection="1">
      <alignment horizontal="center" vertical="top"/>
    </xf>
    <xf numFmtId="3" fontId="4" fillId="0" borderId="0" xfId="0" applyNumberFormat="1" applyFont="1" applyAlignment="1" applyProtection="1">
      <alignment horizontal="center" vertical="top"/>
    </xf>
    <xf numFmtId="3" fontId="4" fillId="0" borderId="2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3" fontId="3" fillId="0" borderId="0" xfId="0" applyNumberFormat="1" applyFont="1" applyBorder="1" applyAlignment="1" applyProtection="1">
      <alignment horizontal="center" vertical="top"/>
    </xf>
    <xf numFmtId="3" fontId="4" fillId="0" borderId="0" xfId="0" applyNumberFormat="1" applyFont="1" applyBorder="1" applyAlignment="1" applyProtection="1">
      <alignment horizontal="center" vertical="top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right" vertical="top"/>
      <protection locked="0"/>
    </xf>
    <xf numFmtId="3" fontId="7" fillId="0" borderId="2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top"/>
      <protection locked="0"/>
    </xf>
    <xf numFmtId="3" fontId="7" fillId="0" borderId="2" xfId="0" applyNumberFormat="1" applyFont="1" applyBorder="1" applyAlignment="1" applyProtection="1">
      <alignment horizontal="center" vertical="top"/>
      <protection locked="0"/>
    </xf>
    <xf numFmtId="3" fontId="7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right" vertical="top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right" vertical="top"/>
      <protection locked="0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right" vertical="center"/>
      <protection locked="0"/>
    </xf>
    <xf numFmtId="3" fontId="7" fillId="2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 applyProtection="1">
      <alignment horizontal="center" vertical="top"/>
      <protection locked="0"/>
    </xf>
    <xf numFmtId="3" fontId="7" fillId="0" borderId="2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6" fillId="0" borderId="0" xfId="0" applyNumberFormat="1" applyFont="1" applyFill="1" applyAlignment="1" applyProtection="1">
      <alignment horizontal="right" vertical="top"/>
      <protection locked="0"/>
    </xf>
    <xf numFmtId="3" fontId="7" fillId="0" borderId="2" xfId="0" applyNumberFormat="1" applyFont="1" applyFill="1" applyBorder="1" applyAlignment="1" applyProtection="1">
      <alignment horizontal="right" vertical="top"/>
      <protection locked="0"/>
    </xf>
    <xf numFmtId="3" fontId="7" fillId="0" borderId="0" xfId="0" applyNumberFormat="1" applyFont="1" applyFill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 applyProtection="1">
      <alignment horizontal="right" vertical="top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right" vertical="top"/>
    </xf>
    <xf numFmtId="0" fontId="4" fillId="3" borderId="2" xfId="0" applyFont="1" applyFill="1" applyBorder="1" applyAlignment="1" applyProtection="1">
      <alignment horizontal="left" vertical="top"/>
    </xf>
    <xf numFmtId="0" fontId="3" fillId="3" borderId="2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125" zoomScaleNormal="125" workbookViewId="0">
      <selection activeCell="F42" sqref="F42"/>
    </sheetView>
  </sheetViews>
  <sheetFormatPr defaultColWidth="9.140625" defaultRowHeight="12.75" x14ac:dyDescent="0.2"/>
  <cols>
    <col min="1" max="1" width="3.85546875" style="3" customWidth="1"/>
    <col min="2" max="2" width="9.140625" style="3"/>
    <col min="3" max="3" width="18.140625" style="3" customWidth="1"/>
    <col min="4" max="5" width="9.140625" style="3"/>
    <col min="6" max="6" width="13.7109375" style="3" bestFit="1" customWidth="1"/>
    <col min="7" max="7" width="12.5703125" style="3" bestFit="1" customWidth="1"/>
    <col min="8" max="8" width="14.140625" style="3" bestFit="1" customWidth="1"/>
    <col min="9" max="9" width="0.5703125" style="1" customWidth="1"/>
    <col min="10" max="16384" width="9.140625" style="3"/>
  </cols>
  <sheetData>
    <row r="1" spans="1:8" s="3" customFormat="1" x14ac:dyDescent="0.2">
      <c r="A1" s="2" t="s">
        <v>68</v>
      </c>
    </row>
    <row r="2" spans="1:8" s="3" customFormat="1" x14ac:dyDescent="0.2">
      <c r="A2" s="2" t="s">
        <v>51</v>
      </c>
    </row>
    <row r="3" spans="1:8" s="3" customFormat="1" x14ac:dyDescent="0.2">
      <c r="A3" s="2"/>
    </row>
    <row r="4" spans="1:8" s="3" customFormat="1" x14ac:dyDescent="0.2">
      <c r="A4" s="2"/>
    </row>
    <row r="5" spans="1:8" s="3" customFormat="1" x14ac:dyDescent="0.2">
      <c r="A5" s="3" t="s">
        <v>12</v>
      </c>
      <c r="C5" s="4" t="s">
        <v>75</v>
      </c>
    </row>
    <row r="6" spans="1:8" s="3" customFormat="1" x14ac:dyDescent="0.2">
      <c r="A6" s="3" t="s">
        <v>14</v>
      </c>
      <c r="C6" s="2" t="s">
        <v>76</v>
      </c>
    </row>
    <row r="7" spans="1:8" s="3" customFormat="1" x14ac:dyDescent="0.2">
      <c r="A7" s="3" t="s">
        <v>13</v>
      </c>
      <c r="C7" s="2" t="s">
        <v>116</v>
      </c>
    </row>
    <row r="8" spans="1:8" s="3" customFormat="1" x14ac:dyDescent="0.2">
      <c r="C8" s="2"/>
    </row>
    <row r="10" spans="1:8" s="3" customFormat="1" x14ac:dyDescent="0.2">
      <c r="A10" s="124" t="s">
        <v>77</v>
      </c>
      <c r="B10" s="124"/>
      <c r="C10" s="124"/>
      <c r="D10" s="124"/>
      <c r="E10" s="124"/>
      <c r="F10" s="124"/>
      <c r="G10" s="124"/>
      <c r="H10" s="124"/>
    </row>
    <row r="11" spans="1:8" s="3" customFormat="1" x14ac:dyDescent="0.2">
      <c r="A11" s="124"/>
      <c r="B11" s="124"/>
      <c r="C11" s="124"/>
      <c r="D11" s="124"/>
      <c r="E11" s="124"/>
      <c r="F11" s="124"/>
      <c r="G11" s="124"/>
      <c r="H11" s="124"/>
    </row>
    <row r="13" spans="1:8" s="3" customFormat="1" x14ac:dyDescent="0.2">
      <c r="D13" s="5" t="s">
        <v>16</v>
      </c>
      <c r="E13" s="5" t="s">
        <v>17</v>
      </c>
      <c r="F13" s="5" t="s">
        <v>18</v>
      </c>
      <c r="G13" s="5" t="s">
        <v>19</v>
      </c>
      <c r="H13" s="5" t="s">
        <v>3</v>
      </c>
    </row>
    <row r="14" spans="1:8" s="3" customFormat="1" x14ac:dyDescent="0.2">
      <c r="D14" s="5"/>
      <c r="E14" s="5"/>
      <c r="F14" s="5"/>
      <c r="G14" s="5"/>
      <c r="H14" s="5"/>
    </row>
    <row r="15" spans="1:8" s="3" customFormat="1" x14ac:dyDescent="0.2">
      <c r="A15" s="3">
        <v>1</v>
      </c>
      <c r="B15" s="2" t="s">
        <v>192</v>
      </c>
      <c r="D15" s="6" t="s">
        <v>66</v>
      </c>
      <c r="E15" s="6" t="s">
        <v>66</v>
      </c>
      <c r="F15" s="7">
        <f>'1. Bontás'!J16</f>
        <v>0</v>
      </c>
      <c r="G15" s="7">
        <f>F15*0.27</f>
        <v>0</v>
      </c>
      <c r="H15" s="8">
        <f>F15+G15</f>
        <v>0</v>
      </c>
    </row>
    <row r="16" spans="1:8" s="3" customFormat="1" x14ac:dyDescent="0.2">
      <c r="A16" s="3">
        <v>2</v>
      </c>
      <c r="B16" s="2" t="s">
        <v>193</v>
      </c>
      <c r="D16" s="6" t="s">
        <v>66</v>
      </c>
      <c r="E16" s="6" t="s">
        <v>66</v>
      </c>
      <c r="F16" s="7">
        <f>'2. Földmunka'!J19</f>
        <v>0</v>
      </c>
      <c r="G16" s="7">
        <f t="shared" ref="G16:G25" si="0">F16*0.27</f>
        <v>0</v>
      </c>
      <c r="H16" s="8">
        <f t="shared" ref="H16:H24" si="1">F16+G16</f>
        <v>0</v>
      </c>
    </row>
    <row r="17" spans="1:9" x14ac:dyDescent="0.2">
      <c r="A17" s="3">
        <v>3</v>
      </c>
      <c r="B17" s="2" t="s">
        <v>194</v>
      </c>
      <c r="D17" s="6" t="s">
        <v>66</v>
      </c>
      <c r="E17" s="6" t="s">
        <v>66</v>
      </c>
      <c r="F17" s="7">
        <f>'3. Burkolatalapok'!J9</f>
        <v>0</v>
      </c>
      <c r="G17" s="7">
        <f t="shared" si="0"/>
        <v>0</v>
      </c>
      <c r="H17" s="8">
        <f t="shared" si="1"/>
        <v>0</v>
      </c>
      <c r="I17" s="3"/>
    </row>
    <row r="18" spans="1:9" x14ac:dyDescent="0.2">
      <c r="A18" s="3">
        <v>4</v>
      </c>
      <c r="B18" s="2" t="s">
        <v>195</v>
      </c>
      <c r="D18" s="6" t="s">
        <v>66</v>
      </c>
      <c r="E18" s="6" t="s">
        <v>66</v>
      </c>
      <c r="F18" s="7">
        <f>'4. Aszfalt burkolatok'!J9</f>
        <v>0</v>
      </c>
      <c r="G18" s="7">
        <f t="shared" si="0"/>
        <v>0</v>
      </c>
      <c r="H18" s="8">
        <f t="shared" si="1"/>
        <v>0</v>
      </c>
      <c r="I18" s="3"/>
    </row>
    <row r="19" spans="1:9" x14ac:dyDescent="0.2">
      <c r="A19" s="3">
        <v>5</v>
      </c>
      <c r="B19" s="2" t="s">
        <v>196</v>
      </c>
      <c r="D19" s="6" t="s">
        <v>66</v>
      </c>
      <c r="E19" s="6" t="s">
        <v>66</v>
      </c>
      <c r="F19" s="7">
        <f>'5. Beton burkolatok'!J7</f>
        <v>0</v>
      </c>
      <c r="G19" s="7">
        <f t="shared" si="0"/>
        <v>0</v>
      </c>
      <c r="H19" s="8">
        <f t="shared" si="1"/>
        <v>0</v>
      </c>
      <c r="I19" s="3"/>
    </row>
    <row r="20" spans="1:9" x14ac:dyDescent="0.2">
      <c r="A20" s="3">
        <v>6</v>
      </c>
      <c r="B20" s="2" t="s">
        <v>197</v>
      </c>
      <c r="D20" s="6" t="s">
        <v>66</v>
      </c>
      <c r="E20" s="6" t="s">
        <v>66</v>
      </c>
      <c r="F20" s="7">
        <f>'6. Kőburkolatok'!J8</f>
        <v>0</v>
      </c>
      <c r="G20" s="7">
        <f t="shared" si="0"/>
        <v>0</v>
      </c>
      <c r="H20" s="8">
        <f t="shared" si="1"/>
        <v>0</v>
      </c>
      <c r="I20" s="3"/>
    </row>
    <row r="21" spans="1:9" x14ac:dyDescent="0.2">
      <c r="A21" s="3">
        <v>7</v>
      </c>
      <c r="B21" s="2" t="s">
        <v>198</v>
      </c>
      <c r="D21" s="6" t="s">
        <v>66</v>
      </c>
      <c r="E21" s="6" t="s">
        <v>66</v>
      </c>
      <c r="F21" s="7">
        <f>'7. Szegélyek'!J9</f>
        <v>0</v>
      </c>
      <c r="G21" s="7">
        <f t="shared" si="0"/>
        <v>0</v>
      </c>
      <c r="H21" s="8">
        <f t="shared" si="1"/>
        <v>0</v>
      </c>
      <c r="I21" s="3"/>
    </row>
    <row r="22" spans="1:9" x14ac:dyDescent="0.2">
      <c r="A22" s="3">
        <v>8</v>
      </c>
      <c r="B22" s="2" t="s">
        <v>199</v>
      </c>
      <c r="D22" s="6" t="s">
        <v>66</v>
      </c>
      <c r="E22" s="6" t="s">
        <v>66</v>
      </c>
      <c r="F22" s="7">
        <f>'8. Forgalomtechnika'!J13</f>
        <v>0</v>
      </c>
      <c r="G22" s="7">
        <f t="shared" si="0"/>
        <v>0</v>
      </c>
      <c r="H22" s="8">
        <f t="shared" si="1"/>
        <v>0</v>
      </c>
      <c r="I22" s="3"/>
    </row>
    <row r="23" spans="1:9" x14ac:dyDescent="0.2">
      <c r="A23" s="3">
        <v>9</v>
      </c>
      <c r="B23" s="2" t="s">
        <v>200</v>
      </c>
      <c r="D23" s="6" t="s">
        <v>66</v>
      </c>
      <c r="E23" s="6" t="s">
        <v>66</v>
      </c>
      <c r="F23" s="7">
        <f>'9. Közművek'!J27</f>
        <v>0</v>
      </c>
      <c r="G23" s="7">
        <f t="shared" si="0"/>
        <v>0</v>
      </c>
      <c r="H23" s="8">
        <f>F23+G23</f>
        <v>0</v>
      </c>
      <c r="I23" s="3"/>
    </row>
    <row r="24" spans="1:9" x14ac:dyDescent="0.2">
      <c r="A24" s="3">
        <v>10</v>
      </c>
      <c r="B24" s="2" t="s">
        <v>201</v>
      </c>
      <c r="D24" s="6" t="s">
        <v>66</v>
      </c>
      <c r="E24" s="6" t="s">
        <v>66</v>
      </c>
      <c r="F24" s="7">
        <f>'10. Növényzet'!J7</f>
        <v>0</v>
      </c>
      <c r="G24" s="7">
        <f t="shared" si="0"/>
        <v>0</v>
      </c>
      <c r="H24" s="8">
        <f t="shared" si="1"/>
        <v>0</v>
      </c>
      <c r="I24" s="3"/>
    </row>
    <row r="25" spans="1:9" x14ac:dyDescent="0.2">
      <c r="A25" s="3">
        <v>11</v>
      </c>
      <c r="B25" s="2" t="s">
        <v>202</v>
      </c>
      <c r="D25" s="6" t="s">
        <v>66</v>
      </c>
      <c r="E25" s="6" t="s">
        <v>66</v>
      </c>
      <c r="F25" s="7">
        <f>'11. Egyebek'!J17</f>
        <v>0</v>
      </c>
      <c r="G25" s="7">
        <f t="shared" si="0"/>
        <v>0</v>
      </c>
      <c r="H25" s="8">
        <f>F25+G25</f>
        <v>0</v>
      </c>
      <c r="I25" s="3"/>
    </row>
    <row r="26" spans="1:9" x14ac:dyDescent="0.2">
      <c r="A26" s="3">
        <v>12</v>
      </c>
      <c r="B26" s="2" t="s">
        <v>203</v>
      </c>
      <c r="D26" s="6" t="s">
        <v>66</v>
      </c>
      <c r="E26" s="6" t="s">
        <v>66</v>
      </c>
      <c r="F26" s="7">
        <f>'12. Közvilágítás'!J74</f>
        <v>0</v>
      </c>
      <c r="G26" s="7">
        <f>F26*0.27</f>
        <v>0</v>
      </c>
      <c r="H26" s="8">
        <f>F26+G26</f>
        <v>0</v>
      </c>
      <c r="I26" s="3"/>
    </row>
    <row r="27" spans="1:9" x14ac:dyDescent="0.2">
      <c r="D27" s="6"/>
      <c r="E27" s="6"/>
      <c r="F27" s="7"/>
      <c r="G27" s="7"/>
      <c r="H27" s="7"/>
      <c r="I27" s="3"/>
    </row>
    <row r="28" spans="1:9" x14ac:dyDescent="0.2">
      <c r="A28" s="3" t="s">
        <v>26</v>
      </c>
      <c r="D28" s="6"/>
      <c r="E28" s="6"/>
      <c r="F28" s="7">
        <f>SUM(F15:F26)</f>
        <v>0</v>
      </c>
      <c r="G28" s="7">
        <f>SUM(G15:G26)</f>
        <v>0</v>
      </c>
      <c r="H28" s="8">
        <f>SUM(H15:H26)</f>
        <v>0</v>
      </c>
      <c r="I28" s="3"/>
    </row>
    <row r="29" spans="1:9" x14ac:dyDescent="0.2">
      <c r="D29" s="5"/>
      <c r="E29" s="5"/>
      <c r="F29" s="5"/>
      <c r="G29" s="5"/>
      <c r="H29" s="5"/>
      <c r="I29" s="3"/>
    </row>
    <row r="30" spans="1:9" ht="108.75" customHeight="1" x14ac:dyDescent="0.2">
      <c r="A30" s="125" t="s">
        <v>78</v>
      </c>
      <c r="B30" s="126"/>
      <c r="C30" s="126"/>
      <c r="D30" s="126"/>
      <c r="E30" s="126"/>
      <c r="F30" s="126"/>
      <c r="G30" s="126"/>
      <c r="H30" s="126"/>
      <c r="I30" s="3"/>
    </row>
    <row r="31" spans="1:9" ht="3" customHeight="1" x14ac:dyDescent="0.2"/>
  </sheetData>
  <sheetProtection password="CB9F" sheet="1" objects="1" scenarios="1" selectLockedCells="1"/>
  <mergeCells count="3">
    <mergeCell ref="A10:H10"/>
    <mergeCell ref="A30:H30"/>
    <mergeCell ref="A11:H11"/>
  </mergeCells>
  <phoneticPr fontId="1" type="noConversion"/>
  <pageMargins left="0.74803149606299213" right="0.74803149606299213" top="0.98425196850393704" bottom="0.98425196850393704" header="0.31496062992125984" footer="0.31496062992125984"/>
  <pageSetup paperSize="9" scale="97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125" zoomScaleNormal="125" workbookViewId="0">
      <selection activeCell="F17" sqref="F17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0" x14ac:dyDescent="0.2">
      <c r="A1" s="10" t="s">
        <v>53</v>
      </c>
      <c r="B1" s="10"/>
      <c r="C1" s="10"/>
      <c r="D1" s="10"/>
      <c r="E1" s="10"/>
      <c r="F1" s="91"/>
      <c r="G1" s="10"/>
      <c r="H1" s="10"/>
      <c r="I1" s="10"/>
      <c r="J1" s="10"/>
    </row>
    <row r="3" spans="1:10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0" x14ac:dyDescent="0.2">
      <c r="F4" s="93"/>
      <c r="G4" s="14"/>
      <c r="H4" s="6"/>
      <c r="I4" s="6"/>
      <c r="J4" s="6"/>
    </row>
    <row r="5" spans="1:10" x14ac:dyDescent="0.2">
      <c r="A5" s="16">
        <v>1</v>
      </c>
      <c r="B5" s="16"/>
      <c r="C5" s="17" t="s">
        <v>73</v>
      </c>
      <c r="D5" s="54">
        <v>1</v>
      </c>
      <c r="E5" s="55" t="s">
        <v>63</v>
      </c>
      <c r="F5" s="103"/>
      <c r="G5" s="56"/>
      <c r="H5" s="57"/>
      <c r="I5" s="57"/>
      <c r="J5" s="56">
        <f t="shared" ref="J5:J24" si="0">D5*F5</f>
        <v>0</v>
      </c>
    </row>
    <row r="6" spans="1:10" x14ac:dyDescent="0.2">
      <c r="A6" s="16">
        <v>2</v>
      </c>
      <c r="B6" s="16"/>
      <c r="C6" s="17" t="s">
        <v>99</v>
      </c>
      <c r="D6" s="54">
        <v>2</v>
      </c>
      <c r="E6" s="55" t="s">
        <v>49</v>
      </c>
      <c r="F6" s="103"/>
      <c r="G6" s="56"/>
      <c r="H6" s="57"/>
      <c r="I6" s="57"/>
      <c r="J6" s="56">
        <f t="shared" si="0"/>
        <v>0</v>
      </c>
    </row>
    <row r="7" spans="1:10" x14ac:dyDescent="0.2">
      <c r="A7" s="16">
        <v>3</v>
      </c>
      <c r="B7" s="16"/>
      <c r="C7" s="17" t="s">
        <v>100</v>
      </c>
      <c r="D7" s="54">
        <v>18</v>
      </c>
      <c r="E7" s="55" t="s">
        <v>9</v>
      </c>
      <c r="F7" s="103"/>
      <c r="G7" s="56"/>
      <c r="H7" s="57"/>
      <c r="I7" s="57"/>
      <c r="J7" s="56">
        <f t="shared" si="0"/>
        <v>0</v>
      </c>
    </row>
    <row r="8" spans="1:10" s="31" customFormat="1" x14ac:dyDescent="0.2">
      <c r="A8" s="30">
        <v>4</v>
      </c>
      <c r="B8" s="30"/>
      <c r="C8" s="32" t="s">
        <v>69</v>
      </c>
      <c r="D8" s="64">
        <v>6</v>
      </c>
      <c r="E8" s="65" t="s">
        <v>5</v>
      </c>
      <c r="F8" s="103"/>
      <c r="G8" s="66"/>
      <c r="H8" s="67"/>
      <c r="I8" s="67"/>
      <c r="J8" s="56">
        <f t="shared" si="0"/>
        <v>0</v>
      </c>
    </row>
    <row r="9" spans="1:10" s="31" customFormat="1" ht="25.5" x14ac:dyDescent="0.2">
      <c r="A9" s="30">
        <v>5</v>
      </c>
      <c r="B9" s="30"/>
      <c r="C9" s="32" t="s">
        <v>109</v>
      </c>
      <c r="D9" s="64">
        <v>6</v>
      </c>
      <c r="E9" s="65" t="s">
        <v>5</v>
      </c>
      <c r="F9" s="103"/>
      <c r="G9" s="66"/>
      <c r="H9" s="67"/>
      <c r="I9" s="67"/>
      <c r="J9" s="56">
        <f t="shared" si="0"/>
        <v>0</v>
      </c>
    </row>
    <row r="10" spans="1:10" x14ac:dyDescent="0.2">
      <c r="A10" s="16">
        <v>6</v>
      </c>
      <c r="B10" s="16"/>
      <c r="C10" s="17" t="s">
        <v>101</v>
      </c>
      <c r="D10" s="54">
        <v>429</v>
      </c>
      <c r="E10" s="55" t="s">
        <v>5</v>
      </c>
      <c r="F10" s="103"/>
      <c r="G10" s="56"/>
      <c r="H10" s="57"/>
      <c r="I10" s="57"/>
      <c r="J10" s="56">
        <f t="shared" si="0"/>
        <v>0</v>
      </c>
    </row>
    <row r="11" spans="1:10" x14ac:dyDescent="0.2">
      <c r="A11" s="16">
        <v>7</v>
      </c>
      <c r="B11" s="16"/>
      <c r="C11" s="17" t="s">
        <v>107</v>
      </c>
      <c r="D11" s="54">
        <v>858</v>
      </c>
      <c r="E11" s="55" t="s">
        <v>10</v>
      </c>
      <c r="F11" s="103"/>
      <c r="G11" s="56"/>
      <c r="H11" s="57"/>
      <c r="I11" s="57"/>
      <c r="J11" s="56">
        <f t="shared" si="0"/>
        <v>0</v>
      </c>
    </row>
    <row r="12" spans="1:10" x14ac:dyDescent="0.2">
      <c r="A12" s="16">
        <v>8</v>
      </c>
      <c r="B12" s="16"/>
      <c r="C12" s="17" t="s">
        <v>102</v>
      </c>
      <c r="D12" s="54">
        <v>39</v>
      </c>
      <c r="E12" s="55" t="s">
        <v>5</v>
      </c>
      <c r="F12" s="103"/>
      <c r="G12" s="56"/>
      <c r="H12" s="57"/>
      <c r="I12" s="57"/>
      <c r="J12" s="56">
        <f t="shared" si="0"/>
        <v>0</v>
      </c>
    </row>
    <row r="13" spans="1:10" x14ac:dyDescent="0.2">
      <c r="A13" s="16">
        <v>9</v>
      </c>
      <c r="B13" s="16"/>
      <c r="C13" s="17" t="s">
        <v>103</v>
      </c>
      <c r="D13" s="54">
        <v>98</v>
      </c>
      <c r="E13" s="55" t="s">
        <v>5</v>
      </c>
      <c r="F13" s="103"/>
      <c r="G13" s="56"/>
      <c r="H13" s="57"/>
      <c r="I13" s="57"/>
      <c r="J13" s="56">
        <f t="shared" si="0"/>
        <v>0</v>
      </c>
    </row>
    <row r="14" spans="1:10" x14ac:dyDescent="0.2">
      <c r="A14" s="118">
        <v>10</v>
      </c>
      <c r="B14" s="118"/>
      <c r="C14" s="119" t="s">
        <v>104</v>
      </c>
      <c r="D14" s="120">
        <v>267</v>
      </c>
      <c r="E14" s="121" t="s">
        <v>5</v>
      </c>
      <c r="F14" s="103"/>
      <c r="G14" s="56"/>
      <c r="H14" s="57"/>
      <c r="I14" s="57"/>
      <c r="J14" s="56">
        <f t="shared" si="0"/>
        <v>0</v>
      </c>
    </row>
    <row r="15" spans="1:10" s="31" customFormat="1" ht="25.5" x14ac:dyDescent="0.2">
      <c r="A15" s="30">
        <v>11</v>
      </c>
      <c r="B15" s="30"/>
      <c r="C15" s="32" t="s">
        <v>30</v>
      </c>
      <c r="D15" s="64">
        <v>54</v>
      </c>
      <c r="E15" s="65" t="s">
        <v>5</v>
      </c>
      <c r="F15" s="103"/>
      <c r="G15" s="66"/>
      <c r="H15" s="67"/>
      <c r="I15" s="67"/>
      <c r="J15" s="56">
        <f t="shared" si="0"/>
        <v>0</v>
      </c>
    </row>
    <row r="16" spans="1:10" s="31" customFormat="1" x14ac:dyDescent="0.2">
      <c r="A16" s="30">
        <v>12</v>
      </c>
      <c r="B16" s="30"/>
      <c r="C16" s="32" t="s">
        <v>70</v>
      </c>
      <c r="D16" s="64">
        <v>54</v>
      </c>
      <c r="E16" s="65" t="s">
        <v>5</v>
      </c>
      <c r="F16" s="103"/>
      <c r="G16" s="66"/>
      <c r="H16" s="67"/>
      <c r="I16" s="67"/>
      <c r="J16" s="56">
        <f t="shared" si="0"/>
        <v>0</v>
      </c>
    </row>
    <row r="17" spans="1:11" x14ac:dyDescent="0.2">
      <c r="A17" s="118">
        <v>13</v>
      </c>
      <c r="B17" s="118"/>
      <c r="C17" s="119" t="s">
        <v>105</v>
      </c>
      <c r="D17" s="120">
        <v>88</v>
      </c>
      <c r="E17" s="121" t="s">
        <v>5</v>
      </c>
      <c r="F17" s="103"/>
      <c r="G17" s="56"/>
      <c r="H17" s="57"/>
      <c r="I17" s="57"/>
      <c r="J17" s="56">
        <f t="shared" si="0"/>
        <v>0</v>
      </c>
    </row>
    <row r="18" spans="1:11" x14ac:dyDescent="0.2">
      <c r="A18" s="16">
        <v>14</v>
      </c>
      <c r="B18" s="16"/>
      <c r="C18" s="17" t="s">
        <v>106</v>
      </c>
      <c r="D18" s="54">
        <v>316</v>
      </c>
      <c r="E18" s="55" t="s">
        <v>5</v>
      </c>
      <c r="F18" s="103"/>
      <c r="G18" s="56"/>
      <c r="H18" s="57"/>
      <c r="I18" s="57"/>
      <c r="J18" s="56">
        <f t="shared" si="0"/>
        <v>0</v>
      </c>
    </row>
    <row r="19" spans="1:11" ht="38.25" x14ac:dyDescent="0.2">
      <c r="A19" s="16">
        <v>15</v>
      </c>
      <c r="B19" s="16"/>
      <c r="C19" s="17" t="s">
        <v>108</v>
      </c>
      <c r="D19" s="54">
        <v>7</v>
      </c>
      <c r="E19" s="55" t="s">
        <v>49</v>
      </c>
      <c r="F19" s="103"/>
      <c r="G19" s="56"/>
      <c r="H19" s="57"/>
      <c r="I19" s="57"/>
      <c r="J19" s="56">
        <f t="shared" si="0"/>
        <v>0</v>
      </c>
    </row>
    <row r="20" spans="1:11" ht="38.25" x14ac:dyDescent="0.2">
      <c r="A20" s="16">
        <v>16</v>
      </c>
      <c r="B20" s="16"/>
      <c r="C20" s="17" t="s">
        <v>110</v>
      </c>
      <c r="D20" s="54">
        <v>3</v>
      </c>
      <c r="E20" s="55" t="s">
        <v>49</v>
      </c>
      <c r="F20" s="103"/>
      <c r="G20" s="56"/>
      <c r="H20" s="57"/>
      <c r="I20" s="57"/>
      <c r="J20" s="56">
        <f t="shared" si="0"/>
        <v>0</v>
      </c>
    </row>
    <row r="21" spans="1:11" x14ac:dyDescent="0.2">
      <c r="A21" s="16">
        <v>17</v>
      </c>
      <c r="B21" s="16"/>
      <c r="C21" s="17" t="s">
        <v>111</v>
      </c>
      <c r="D21" s="54">
        <v>31</v>
      </c>
      <c r="E21" s="55" t="s">
        <v>9</v>
      </c>
      <c r="F21" s="103"/>
      <c r="G21" s="56"/>
      <c r="H21" s="57"/>
      <c r="I21" s="57"/>
      <c r="J21" s="56">
        <f t="shared" si="0"/>
        <v>0</v>
      </c>
      <c r="K21" s="33"/>
    </row>
    <row r="22" spans="1:11" x14ac:dyDescent="0.2">
      <c r="A22" s="16">
        <v>18</v>
      </c>
      <c r="B22" s="16"/>
      <c r="C22" s="17" t="s">
        <v>112</v>
      </c>
      <c r="D22" s="54">
        <v>164</v>
      </c>
      <c r="E22" s="55" t="s">
        <v>9</v>
      </c>
      <c r="F22" s="103"/>
      <c r="G22" s="56"/>
      <c r="H22" s="57"/>
      <c r="I22" s="57"/>
      <c r="J22" s="56">
        <f t="shared" si="0"/>
        <v>0</v>
      </c>
      <c r="K22" s="33"/>
    </row>
    <row r="23" spans="1:11" ht="25.5" x14ac:dyDescent="0.2">
      <c r="A23" s="16">
        <v>19</v>
      </c>
      <c r="B23" s="16"/>
      <c r="C23" s="17" t="s">
        <v>113</v>
      </c>
      <c r="D23" s="54">
        <v>1</v>
      </c>
      <c r="E23" s="55" t="s">
        <v>49</v>
      </c>
      <c r="F23" s="103"/>
      <c r="G23" s="56"/>
      <c r="H23" s="57"/>
      <c r="I23" s="57"/>
      <c r="J23" s="56">
        <f t="shared" si="0"/>
        <v>0</v>
      </c>
    </row>
    <row r="24" spans="1:11" x14ac:dyDescent="0.2">
      <c r="A24" s="16">
        <v>20</v>
      </c>
      <c r="B24" s="16"/>
      <c r="C24" s="17" t="s">
        <v>114</v>
      </c>
      <c r="D24" s="54">
        <v>1</v>
      </c>
      <c r="E24" s="55" t="s">
        <v>49</v>
      </c>
      <c r="F24" s="103"/>
      <c r="G24" s="56"/>
      <c r="H24" s="57"/>
      <c r="I24" s="57"/>
      <c r="J24" s="56">
        <f t="shared" si="0"/>
        <v>0</v>
      </c>
    </row>
    <row r="25" spans="1:11" ht="25.5" x14ac:dyDescent="0.2">
      <c r="A25" s="16">
        <v>21</v>
      </c>
      <c r="B25" s="16"/>
      <c r="C25" s="17" t="s">
        <v>206</v>
      </c>
      <c r="D25" s="54">
        <v>160</v>
      </c>
      <c r="E25" s="55" t="s">
        <v>9</v>
      </c>
      <c r="F25" s="103"/>
      <c r="G25" s="56"/>
      <c r="H25" s="57"/>
      <c r="I25" s="57"/>
      <c r="J25" s="56">
        <f t="shared" ref="J25" si="1">D25*F25</f>
        <v>0</v>
      </c>
    </row>
    <row r="26" spans="1:11" x14ac:dyDescent="0.2">
      <c r="A26" s="11"/>
      <c r="B26" s="11"/>
      <c r="C26" s="11"/>
      <c r="D26" s="72"/>
      <c r="E26" s="72"/>
      <c r="F26" s="100"/>
      <c r="G26" s="72"/>
      <c r="H26" s="72"/>
      <c r="I26" s="72"/>
      <c r="J26" s="72"/>
    </row>
    <row r="27" spans="1:11" x14ac:dyDescent="0.2">
      <c r="A27" s="34" t="s">
        <v>43</v>
      </c>
      <c r="B27" s="16"/>
      <c r="C27" s="17"/>
      <c r="D27" s="54"/>
      <c r="E27" s="62"/>
      <c r="F27" s="101"/>
      <c r="G27" s="54"/>
      <c r="H27" s="79"/>
      <c r="I27" s="79"/>
      <c r="J27" s="63">
        <f>SUM(J4:J26)</f>
        <v>0</v>
      </c>
    </row>
    <row r="28" spans="1:11" ht="3" customHeight="1" x14ac:dyDescent="0.2"/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125" zoomScaleNormal="125" workbookViewId="0">
      <selection activeCell="F5" sqref="F5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0" x14ac:dyDescent="0.2">
      <c r="A1" s="10" t="s">
        <v>36</v>
      </c>
      <c r="B1" s="10"/>
      <c r="C1" s="10"/>
      <c r="D1" s="10"/>
      <c r="E1" s="10"/>
      <c r="F1" s="91"/>
      <c r="G1" s="10"/>
      <c r="H1" s="10"/>
      <c r="I1" s="10"/>
      <c r="J1" s="10"/>
    </row>
    <row r="3" spans="1:10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0" x14ac:dyDescent="0.2">
      <c r="F4" s="93"/>
      <c r="G4" s="14"/>
      <c r="H4" s="6"/>
      <c r="I4" s="6"/>
      <c r="J4" s="6"/>
    </row>
    <row r="5" spans="1:10" x14ac:dyDescent="0.2">
      <c r="A5" s="16">
        <v>1</v>
      </c>
      <c r="B5" s="16"/>
      <c r="C5" s="17" t="s">
        <v>115</v>
      </c>
      <c r="D5" s="54">
        <v>187</v>
      </c>
      <c r="E5" s="55" t="s">
        <v>10</v>
      </c>
      <c r="F5" s="103"/>
      <c r="G5" s="77"/>
      <c r="H5" s="80"/>
      <c r="I5" s="80"/>
      <c r="J5" s="56">
        <f>D5*F5</f>
        <v>0</v>
      </c>
    </row>
    <row r="6" spans="1:10" x14ac:dyDescent="0.2">
      <c r="D6" s="81"/>
      <c r="E6" s="82"/>
      <c r="F6" s="107"/>
      <c r="G6" s="83"/>
      <c r="H6" s="84"/>
      <c r="I6" s="84"/>
      <c r="J6" s="61"/>
    </row>
    <row r="7" spans="1:10" x14ac:dyDescent="0.2">
      <c r="A7" s="26" t="s">
        <v>44</v>
      </c>
      <c r="B7" s="16"/>
      <c r="C7" s="17"/>
      <c r="D7" s="75"/>
      <c r="E7" s="76"/>
      <c r="F7" s="108"/>
      <c r="G7" s="77"/>
      <c r="H7" s="78"/>
      <c r="I7" s="78"/>
      <c r="J7" s="63">
        <f>SUM(J4:J6)</f>
        <v>0</v>
      </c>
    </row>
    <row r="8" spans="1:10" ht="3" customHeight="1" x14ac:dyDescent="0.2">
      <c r="F8" s="109"/>
    </row>
    <row r="9" spans="1:10" ht="3" customHeight="1" x14ac:dyDescent="0.2">
      <c r="F9" s="109"/>
    </row>
    <row r="10" spans="1:10" x14ac:dyDescent="0.2">
      <c r="F10" s="109"/>
    </row>
    <row r="11" spans="1:10" x14ac:dyDescent="0.2">
      <c r="F11" s="109"/>
    </row>
    <row r="12" spans="1:10" x14ac:dyDescent="0.2">
      <c r="F12" s="109"/>
    </row>
    <row r="13" spans="1:10" x14ac:dyDescent="0.2">
      <c r="F13" s="109"/>
    </row>
  </sheetData>
  <sheetProtection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125" zoomScaleNormal="125" workbookViewId="0">
      <selection activeCell="F7" sqref="F7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0" x14ac:dyDescent="0.2">
      <c r="A1" s="10" t="s">
        <v>42</v>
      </c>
      <c r="B1" s="10"/>
      <c r="C1" s="10"/>
      <c r="D1" s="10"/>
      <c r="E1" s="10"/>
      <c r="F1" s="91"/>
      <c r="G1" s="10"/>
      <c r="H1" s="10"/>
      <c r="I1" s="10"/>
      <c r="J1" s="10"/>
    </row>
    <row r="3" spans="1:10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0" x14ac:dyDescent="0.2">
      <c r="F4" s="93"/>
      <c r="G4" s="14"/>
      <c r="H4" s="6"/>
      <c r="I4" s="6"/>
      <c r="J4" s="6"/>
    </row>
    <row r="5" spans="1:10" x14ac:dyDescent="0.2">
      <c r="A5" s="16">
        <v>1</v>
      </c>
      <c r="B5" s="16"/>
      <c r="C5" s="17" t="s">
        <v>46</v>
      </c>
      <c r="D5" s="54">
        <v>5</v>
      </c>
      <c r="E5" s="55" t="s">
        <v>10</v>
      </c>
      <c r="F5" s="103"/>
      <c r="G5" s="80"/>
      <c r="H5" s="80"/>
      <c r="I5" s="80"/>
      <c r="J5" s="56">
        <f>D5*F5</f>
        <v>0</v>
      </c>
    </row>
    <row r="6" spans="1:10" s="31" customFormat="1" x14ac:dyDescent="0.2">
      <c r="A6" s="30">
        <f>A5+1</f>
        <v>2</v>
      </c>
      <c r="B6" s="30"/>
      <c r="C6" s="17" t="s">
        <v>47</v>
      </c>
      <c r="D6" s="64">
        <v>2</v>
      </c>
      <c r="E6" s="65" t="s">
        <v>10</v>
      </c>
      <c r="F6" s="103"/>
      <c r="G6" s="85"/>
      <c r="H6" s="80"/>
      <c r="I6" s="80"/>
      <c r="J6" s="56">
        <f t="shared" ref="J6:J15" si="0">D6*F6</f>
        <v>0</v>
      </c>
    </row>
    <row r="7" spans="1:10" s="31" customFormat="1" ht="25.5" x14ac:dyDescent="0.2">
      <c r="A7" s="30">
        <f>A6+1</f>
        <v>3</v>
      </c>
      <c r="B7" s="30"/>
      <c r="C7" s="32" t="s">
        <v>48</v>
      </c>
      <c r="D7" s="64">
        <v>290</v>
      </c>
      <c r="E7" s="65" t="s">
        <v>9</v>
      </c>
      <c r="F7" s="103"/>
      <c r="G7" s="85"/>
      <c r="H7" s="80"/>
      <c r="I7" s="80"/>
      <c r="J7" s="56">
        <f t="shared" si="0"/>
        <v>0</v>
      </c>
    </row>
    <row r="8" spans="1:10" s="31" customFormat="1" ht="25.5" x14ac:dyDescent="0.2">
      <c r="A8" s="30">
        <v>4</v>
      </c>
      <c r="B8" s="30"/>
      <c r="C8" s="32" t="s">
        <v>55</v>
      </c>
      <c r="D8" s="64">
        <v>1</v>
      </c>
      <c r="E8" s="65" t="s">
        <v>63</v>
      </c>
      <c r="F8" s="103"/>
      <c r="G8" s="85"/>
      <c r="H8" s="85"/>
      <c r="I8" s="85"/>
      <c r="J8" s="56">
        <f t="shared" si="0"/>
        <v>0</v>
      </c>
    </row>
    <row r="9" spans="1:10" s="31" customFormat="1" x14ac:dyDescent="0.2">
      <c r="A9" s="30">
        <v>5</v>
      </c>
      <c r="B9" s="30"/>
      <c r="C9" s="32" t="s">
        <v>56</v>
      </c>
      <c r="D9" s="64">
        <v>1</v>
      </c>
      <c r="E9" s="65" t="s">
        <v>63</v>
      </c>
      <c r="F9" s="103"/>
      <c r="G9" s="85"/>
      <c r="H9" s="85"/>
      <c r="I9" s="85"/>
      <c r="J9" s="56">
        <f t="shared" si="0"/>
        <v>0</v>
      </c>
    </row>
    <row r="10" spans="1:10" s="31" customFormat="1" ht="25.5" x14ac:dyDescent="0.2">
      <c r="A10" s="30">
        <v>6</v>
      </c>
      <c r="B10" s="30"/>
      <c r="C10" s="32" t="s">
        <v>58</v>
      </c>
      <c r="D10" s="64">
        <v>1</v>
      </c>
      <c r="E10" s="65" t="s">
        <v>63</v>
      </c>
      <c r="F10" s="103"/>
      <c r="G10" s="85"/>
      <c r="H10" s="85"/>
      <c r="I10" s="85"/>
      <c r="J10" s="56">
        <f t="shared" si="0"/>
        <v>0</v>
      </c>
    </row>
    <row r="11" spans="1:10" x14ac:dyDescent="0.2">
      <c r="A11" s="16">
        <v>7</v>
      </c>
      <c r="B11" s="16"/>
      <c r="C11" s="17" t="s">
        <v>57</v>
      </c>
      <c r="D11" s="54">
        <v>1</v>
      </c>
      <c r="E11" s="65" t="s">
        <v>49</v>
      </c>
      <c r="F11" s="103"/>
      <c r="G11" s="80"/>
      <c r="H11" s="80"/>
      <c r="I11" s="80"/>
      <c r="J11" s="56">
        <f t="shared" si="0"/>
        <v>0</v>
      </c>
    </row>
    <row r="12" spans="1:10" ht="25.5" x14ac:dyDescent="0.2">
      <c r="A12" s="16">
        <v>8</v>
      </c>
      <c r="B12" s="16"/>
      <c r="C12" s="17" t="s">
        <v>59</v>
      </c>
      <c r="D12" s="54">
        <v>1</v>
      </c>
      <c r="E12" s="65" t="s">
        <v>63</v>
      </c>
      <c r="F12" s="103"/>
      <c r="G12" s="80"/>
      <c r="H12" s="80"/>
      <c r="I12" s="80"/>
      <c r="J12" s="56">
        <f t="shared" si="0"/>
        <v>0</v>
      </c>
    </row>
    <row r="13" spans="1:10" ht="38.25" x14ac:dyDescent="0.2">
      <c r="A13" s="16">
        <v>9</v>
      </c>
      <c r="B13" s="16"/>
      <c r="C13" s="17" t="s">
        <v>64</v>
      </c>
      <c r="D13" s="54">
        <v>1</v>
      </c>
      <c r="E13" s="65" t="s">
        <v>63</v>
      </c>
      <c r="F13" s="103"/>
      <c r="G13" s="80"/>
      <c r="H13" s="80"/>
      <c r="I13" s="80"/>
      <c r="J13" s="56">
        <f t="shared" si="0"/>
        <v>0</v>
      </c>
    </row>
    <row r="14" spans="1:10" ht="25.5" x14ac:dyDescent="0.2">
      <c r="A14" s="16">
        <v>10</v>
      </c>
      <c r="B14" s="16"/>
      <c r="C14" s="17" t="s">
        <v>61</v>
      </c>
      <c r="D14" s="54">
        <v>1</v>
      </c>
      <c r="E14" s="65" t="s">
        <v>63</v>
      </c>
      <c r="F14" s="103"/>
      <c r="G14" s="80"/>
      <c r="H14" s="80"/>
      <c r="I14" s="80"/>
      <c r="J14" s="56">
        <f t="shared" si="0"/>
        <v>0</v>
      </c>
    </row>
    <row r="15" spans="1:10" ht="51" x14ac:dyDescent="0.2">
      <c r="A15" s="16">
        <v>11</v>
      </c>
      <c r="B15" s="16"/>
      <c r="C15" s="17" t="s">
        <v>65</v>
      </c>
      <c r="D15" s="54">
        <v>1</v>
      </c>
      <c r="E15" s="55" t="s">
        <v>63</v>
      </c>
      <c r="F15" s="103"/>
      <c r="G15" s="80"/>
      <c r="H15" s="80"/>
      <c r="I15" s="80"/>
      <c r="J15" s="56">
        <f t="shared" si="0"/>
        <v>0</v>
      </c>
    </row>
    <row r="16" spans="1:10" x14ac:dyDescent="0.2">
      <c r="D16" s="81"/>
      <c r="E16" s="82"/>
      <c r="F16" s="99"/>
      <c r="G16" s="83"/>
      <c r="H16" s="84"/>
      <c r="I16" s="84"/>
      <c r="J16" s="61"/>
    </row>
    <row r="17" spans="1:10" x14ac:dyDescent="0.2">
      <c r="A17" s="26" t="s">
        <v>45</v>
      </c>
      <c r="B17" s="16"/>
      <c r="C17" s="17"/>
      <c r="D17" s="75"/>
      <c r="E17" s="76"/>
      <c r="F17" s="98"/>
      <c r="G17" s="77"/>
      <c r="H17" s="78"/>
      <c r="I17" s="78"/>
      <c r="J17" s="63">
        <f>SUM(J4:J16)</f>
        <v>0</v>
      </c>
    </row>
    <row r="18" spans="1:10" ht="3" customHeight="1" x14ac:dyDescent="0.2"/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="125" zoomScaleNormal="125" workbookViewId="0">
      <selection activeCell="F1" sqref="F1:J1048576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9.7109375" style="96" customWidth="1"/>
    <col min="7" max="7" width="9.7109375" style="13" hidden="1" customWidth="1"/>
    <col min="8" max="9" width="9.7109375" style="5" hidden="1" customWidth="1"/>
    <col min="10" max="10" width="9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0" x14ac:dyDescent="0.2">
      <c r="A1" s="10" t="s">
        <v>119</v>
      </c>
      <c r="B1" s="10"/>
      <c r="C1" s="2"/>
      <c r="D1" s="10"/>
      <c r="E1" s="10"/>
      <c r="F1" s="91"/>
      <c r="G1" s="10"/>
      <c r="H1" s="10"/>
      <c r="I1" s="10"/>
      <c r="J1" s="10"/>
    </row>
    <row r="3" spans="1:10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0" x14ac:dyDescent="0.2">
      <c r="F4" s="93"/>
      <c r="G4" s="14"/>
      <c r="H4" s="6"/>
      <c r="I4" s="6"/>
      <c r="J4" s="6"/>
    </row>
    <row r="5" spans="1:10" x14ac:dyDescent="0.2">
      <c r="A5" s="15" t="s">
        <v>121</v>
      </c>
      <c r="B5" s="16"/>
      <c r="C5" s="17"/>
      <c r="D5" s="18"/>
      <c r="E5" s="16"/>
      <c r="F5" s="104"/>
      <c r="G5" s="19"/>
      <c r="H5" s="20"/>
      <c r="I5" s="20"/>
      <c r="J5" s="20"/>
    </row>
    <row r="6" spans="1:10" x14ac:dyDescent="0.2">
      <c r="A6" s="15" t="s">
        <v>122</v>
      </c>
      <c r="B6" s="16"/>
      <c r="C6" s="17"/>
      <c r="D6" s="18"/>
      <c r="E6" s="16"/>
      <c r="F6" s="104"/>
      <c r="G6" s="19"/>
      <c r="H6" s="20"/>
      <c r="I6" s="20"/>
      <c r="J6" s="20"/>
    </row>
    <row r="7" spans="1:10" x14ac:dyDescent="0.2">
      <c r="A7" s="16">
        <v>1</v>
      </c>
      <c r="B7" s="16"/>
      <c r="C7" s="21" t="s">
        <v>123</v>
      </c>
      <c r="D7" s="54">
        <v>180</v>
      </c>
      <c r="E7" s="55" t="s">
        <v>9</v>
      </c>
      <c r="F7" s="103"/>
      <c r="G7" s="77"/>
      <c r="H7" s="80"/>
      <c r="I7" s="80"/>
      <c r="J7" s="56">
        <f>D7*F7</f>
        <v>0</v>
      </c>
    </row>
    <row r="8" spans="1:10" x14ac:dyDescent="0.2">
      <c r="A8" s="16">
        <v>2</v>
      </c>
      <c r="B8" s="16"/>
      <c r="C8" s="21" t="s">
        <v>124</v>
      </c>
      <c r="D8" s="54">
        <v>24.666599999999999</v>
      </c>
      <c r="E8" s="55" t="s">
        <v>49</v>
      </c>
      <c r="F8" s="103"/>
      <c r="G8" s="77"/>
      <c r="H8" s="80"/>
      <c r="I8" s="80"/>
      <c r="J8" s="56">
        <f t="shared" ref="J8:J72" si="0">D8*F8</f>
        <v>0</v>
      </c>
    </row>
    <row r="9" spans="1:10" x14ac:dyDescent="0.2">
      <c r="A9" s="16">
        <v>3</v>
      </c>
      <c r="B9" s="16"/>
      <c r="C9" s="21" t="s">
        <v>125</v>
      </c>
      <c r="D9" s="54">
        <v>0.59199999999999997</v>
      </c>
      <c r="E9" s="55" t="s">
        <v>126</v>
      </c>
      <c r="F9" s="103"/>
      <c r="G9" s="77"/>
      <c r="H9" s="80"/>
      <c r="I9" s="80"/>
      <c r="J9" s="56">
        <f t="shared" si="0"/>
        <v>0</v>
      </c>
    </row>
    <row r="10" spans="1:10" x14ac:dyDescent="0.2">
      <c r="A10" s="16">
        <v>4</v>
      </c>
      <c r="B10" s="16"/>
      <c r="C10" s="21" t="s">
        <v>127</v>
      </c>
      <c r="D10" s="54">
        <v>148</v>
      </c>
      <c r="E10" s="55" t="s">
        <v>128</v>
      </c>
      <c r="F10" s="103"/>
      <c r="G10" s="77"/>
      <c r="H10" s="80"/>
      <c r="I10" s="80"/>
      <c r="J10" s="56">
        <f t="shared" si="0"/>
        <v>0</v>
      </c>
    </row>
    <row r="11" spans="1:10" x14ac:dyDescent="0.2">
      <c r="A11" s="16">
        <v>5</v>
      </c>
      <c r="B11" s="16"/>
      <c r="C11" s="21" t="s">
        <v>129</v>
      </c>
      <c r="D11" s="54">
        <v>14</v>
      </c>
      <c r="E11" s="55" t="s">
        <v>49</v>
      </c>
      <c r="F11" s="103"/>
      <c r="G11" s="77"/>
      <c r="H11" s="80"/>
      <c r="I11" s="80"/>
      <c r="J11" s="56">
        <f t="shared" si="0"/>
        <v>0</v>
      </c>
    </row>
    <row r="12" spans="1:10" x14ac:dyDescent="0.2">
      <c r="A12" s="16">
        <v>6</v>
      </c>
      <c r="B12" s="16"/>
      <c r="C12" s="21" t="s">
        <v>130</v>
      </c>
      <c r="D12" s="54">
        <v>14</v>
      </c>
      <c r="E12" s="55" t="s">
        <v>131</v>
      </c>
      <c r="F12" s="103"/>
      <c r="G12" s="77"/>
      <c r="H12" s="80"/>
      <c r="I12" s="80"/>
      <c r="J12" s="56">
        <f t="shared" si="0"/>
        <v>0</v>
      </c>
    </row>
    <row r="13" spans="1:10" x14ac:dyDescent="0.2">
      <c r="A13" s="16">
        <v>7</v>
      </c>
      <c r="B13" s="16"/>
      <c r="C13" s="21" t="s">
        <v>132</v>
      </c>
      <c r="D13" s="54">
        <v>148</v>
      </c>
      <c r="E13" s="55" t="s">
        <v>9</v>
      </c>
      <c r="F13" s="103"/>
      <c r="G13" s="77"/>
      <c r="H13" s="80"/>
      <c r="I13" s="80"/>
      <c r="J13" s="56">
        <f t="shared" si="0"/>
        <v>0</v>
      </c>
    </row>
    <row r="14" spans="1:10" x14ac:dyDescent="0.2">
      <c r="A14" s="16">
        <v>8</v>
      </c>
      <c r="B14" s="16"/>
      <c r="C14" s="21" t="s">
        <v>133</v>
      </c>
      <c r="D14" s="54">
        <v>16</v>
      </c>
      <c r="E14" s="55"/>
      <c r="F14" s="103"/>
      <c r="G14" s="77"/>
      <c r="H14" s="80"/>
      <c r="I14" s="80"/>
      <c r="J14" s="56">
        <f t="shared" si="0"/>
        <v>0</v>
      </c>
    </row>
    <row r="15" spans="1:10" x14ac:dyDescent="0.2">
      <c r="A15" s="16">
        <v>9</v>
      </c>
      <c r="B15" s="16"/>
      <c r="C15" s="15" t="s">
        <v>134</v>
      </c>
      <c r="D15" s="54">
        <v>148</v>
      </c>
      <c r="E15" s="55" t="s">
        <v>128</v>
      </c>
      <c r="F15" s="103"/>
      <c r="G15" s="77"/>
      <c r="H15" s="80"/>
      <c r="I15" s="80"/>
      <c r="J15" s="56">
        <f t="shared" si="0"/>
        <v>0</v>
      </c>
    </row>
    <row r="16" spans="1:10" x14ac:dyDescent="0.2">
      <c r="A16" s="16">
        <v>10</v>
      </c>
      <c r="B16" s="16"/>
      <c r="C16" s="21" t="s">
        <v>135</v>
      </c>
      <c r="D16" s="54">
        <v>8</v>
      </c>
      <c r="E16" s="55" t="s">
        <v>49</v>
      </c>
      <c r="F16" s="103"/>
      <c r="G16" s="77"/>
      <c r="H16" s="80"/>
      <c r="I16" s="80"/>
      <c r="J16" s="56">
        <f t="shared" si="0"/>
        <v>0</v>
      </c>
    </row>
    <row r="17" spans="1:10" x14ac:dyDescent="0.2">
      <c r="A17" s="16">
        <v>11</v>
      </c>
      <c r="B17" s="16"/>
      <c r="C17" s="21" t="s">
        <v>136</v>
      </c>
      <c r="D17" s="54">
        <v>5</v>
      </c>
      <c r="E17" s="55"/>
      <c r="F17" s="103"/>
      <c r="G17" s="77"/>
      <c r="H17" s="80"/>
      <c r="I17" s="80"/>
      <c r="J17" s="56">
        <f t="shared" si="0"/>
        <v>0</v>
      </c>
    </row>
    <row r="18" spans="1:10" x14ac:dyDescent="0.2">
      <c r="A18" s="16">
        <v>12</v>
      </c>
      <c r="B18" s="16"/>
      <c r="C18" s="21" t="s">
        <v>138</v>
      </c>
      <c r="D18" s="54">
        <v>1</v>
      </c>
      <c r="E18" s="55" t="s">
        <v>49</v>
      </c>
      <c r="F18" s="103"/>
      <c r="G18" s="77"/>
      <c r="H18" s="80"/>
      <c r="I18" s="80"/>
      <c r="J18" s="56">
        <f t="shared" si="0"/>
        <v>0</v>
      </c>
    </row>
    <row r="19" spans="1:10" x14ac:dyDescent="0.2">
      <c r="A19" s="16">
        <v>13</v>
      </c>
      <c r="B19" s="16"/>
      <c r="C19" s="21" t="s">
        <v>137</v>
      </c>
      <c r="D19" s="54">
        <v>1</v>
      </c>
      <c r="E19" s="55" t="s">
        <v>49</v>
      </c>
      <c r="F19" s="103"/>
      <c r="G19" s="77"/>
      <c r="H19" s="80"/>
      <c r="I19" s="80"/>
      <c r="J19" s="56">
        <f t="shared" si="0"/>
        <v>0</v>
      </c>
    </row>
    <row r="20" spans="1:10" x14ac:dyDescent="0.2">
      <c r="A20" s="16">
        <v>14</v>
      </c>
      <c r="B20" s="16"/>
      <c r="C20" s="21" t="s">
        <v>139</v>
      </c>
      <c r="D20" s="54">
        <v>1</v>
      </c>
      <c r="E20" s="55" t="s">
        <v>49</v>
      </c>
      <c r="F20" s="103"/>
      <c r="G20" s="77"/>
      <c r="H20" s="80"/>
      <c r="I20" s="80"/>
      <c r="J20" s="56">
        <f t="shared" si="0"/>
        <v>0</v>
      </c>
    </row>
    <row r="21" spans="1:10" x14ac:dyDescent="0.2">
      <c r="A21" s="16">
        <v>15</v>
      </c>
      <c r="B21" s="16"/>
      <c r="C21" s="21" t="s">
        <v>140</v>
      </c>
      <c r="D21" s="54">
        <v>1</v>
      </c>
      <c r="E21" s="55" t="s">
        <v>49</v>
      </c>
      <c r="F21" s="103"/>
      <c r="G21" s="77"/>
      <c r="H21" s="80"/>
      <c r="I21" s="80"/>
      <c r="J21" s="56">
        <f t="shared" si="0"/>
        <v>0</v>
      </c>
    </row>
    <row r="22" spans="1:10" x14ac:dyDescent="0.2">
      <c r="A22" s="15" t="s">
        <v>141</v>
      </c>
      <c r="B22" s="16"/>
      <c r="C22" s="21"/>
      <c r="D22" s="54"/>
      <c r="E22" s="55"/>
      <c r="F22" s="103"/>
      <c r="G22" s="77"/>
      <c r="H22" s="80"/>
      <c r="I22" s="80"/>
      <c r="J22" s="56"/>
    </row>
    <row r="23" spans="1:10" x14ac:dyDescent="0.2">
      <c r="A23" s="16">
        <v>16</v>
      </c>
      <c r="B23" s="16"/>
      <c r="C23" s="21" t="s">
        <v>142</v>
      </c>
      <c r="D23" s="54">
        <v>17.5</v>
      </c>
      <c r="E23" s="55" t="s">
        <v>10</v>
      </c>
      <c r="F23" s="103"/>
      <c r="G23" s="77"/>
      <c r="H23" s="80"/>
      <c r="I23" s="80"/>
      <c r="J23" s="56">
        <f t="shared" si="0"/>
        <v>0</v>
      </c>
    </row>
    <row r="24" spans="1:10" x14ac:dyDescent="0.2">
      <c r="A24" s="16">
        <v>17</v>
      </c>
      <c r="B24" s="16"/>
      <c r="C24" s="21" t="s">
        <v>143</v>
      </c>
      <c r="D24" s="54">
        <v>30</v>
      </c>
      <c r="E24" s="55" t="s">
        <v>128</v>
      </c>
      <c r="F24" s="103"/>
      <c r="G24" s="77"/>
      <c r="H24" s="80"/>
      <c r="I24" s="80"/>
      <c r="J24" s="56">
        <f t="shared" si="0"/>
        <v>0</v>
      </c>
    </row>
    <row r="25" spans="1:10" x14ac:dyDescent="0.2">
      <c r="A25" s="16">
        <v>18</v>
      </c>
      <c r="B25" s="16"/>
      <c r="C25" s="21" t="s">
        <v>144</v>
      </c>
      <c r="D25" s="54">
        <v>17.5</v>
      </c>
      <c r="E25" s="55" t="s">
        <v>10</v>
      </c>
      <c r="F25" s="103"/>
      <c r="G25" s="77"/>
      <c r="H25" s="80"/>
      <c r="I25" s="80"/>
      <c r="J25" s="56">
        <f t="shared" si="0"/>
        <v>0</v>
      </c>
    </row>
    <row r="26" spans="1:10" x14ac:dyDescent="0.2">
      <c r="A26" s="16">
        <v>19</v>
      </c>
      <c r="B26" s="16"/>
      <c r="C26" s="21" t="s">
        <v>145</v>
      </c>
      <c r="D26" s="54">
        <v>0.875</v>
      </c>
      <c r="E26" s="55"/>
      <c r="F26" s="103"/>
      <c r="G26" s="77"/>
      <c r="H26" s="80"/>
      <c r="I26" s="80"/>
      <c r="J26" s="56">
        <f t="shared" si="0"/>
        <v>0</v>
      </c>
    </row>
    <row r="27" spans="1:10" x14ac:dyDescent="0.2">
      <c r="A27" s="16">
        <v>20</v>
      </c>
      <c r="B27" s="16"/>
      <c r="C27" s="21" t="s">
        <v>146</v>
      </c>
      <c r="D27" s="54">
        <v>17.5</v>
      </c>
      <c r="E27" s="55" t="s">
        <v>10</v>
      </c>
      <c r="F27" s="103"/>
      <c r="G27" s="77"/>
      <c r="H27" s="80"/>
      <c r="I27" s="80"/>
      <c r="J27" s="56">
        <f t="shared" si="0"/>
        <v>0</v>
      </c>
    </row>
    <row r="28" spans="1:10" x14ac:dyDescent="0.2">
      <c r="A28" s="16">
        <v>21</v>
      </c>
      <c r="B28" s="16"/>
      <c r="C28" s="21" t="s">
        <v>147</v>
      </c>
      <c r="D28" s="54">
        <v>0.875</v>
      </c>
      <c r="E28" s="55"/>
      <c r="F28" s="103"/>
      <c r="G28" s="77"/>
      <c r="H28" s="80"/>
      <c r="I28" s="80"/>
      <c r="J28" s="56">
        <f t="shared" si="0"/>
        <v>0</v>
      </c>
    </row>
    <row r="29" spans="1:10" x14ac:dyDescent="0.2">
      <c r="A29" s="16">
        <v>22</v>
      </c>
      <c r="B29" s="16"/>
      <c r="C29" s="21" t="s">
        <v>148</v>
      </c>
      <c r="D29" s="54">
        <v>3.85</v>
      </c>
      <c r="E29" s="55" t="s">
        <v>10</v>
      </c>
      <c r="F29" s="103"/>
      <c r="G29" s="77"/>
      <c r="H29" s="80"/>
      <c r="I29" s="80"/>
      <c r="J29" s="56">
        <f t="shared" si="0"/>
        <v>0</v>
      </c>
    </row>
    <row r="30" spans="1:10" x14ac:dyDescent="0.2">
      <c r="A30" s="16">
        <v>23</v>
      </c>
      <c r="B30" s="16"/>
      <c r="C30" s="21" t="s">
        <v>149</v>
      </c>
      <c r="D30" s="54">
        <v>41.44</v>
      </c>
      <c r="E30" s="55" t="s">
        <v>5</v>
      </c>
      <c r="F30" s="103"/>
      <c r="G30" s="77"/>
      <c r="H30" s="80"/>
      <c r="I30" s="80"/>
      <c r="J30" s="56">
        <f t="shared" si="0"/>
        <v>0</v>
      </c>
    </row>
    <row r="31" spans="1:10" x14ac:dyDescent="0.2">
      <c r="A31" s="15" t="s">
        <v>150</v>
      </c>
      <c r="B31" s="16"/>
      <c r="C31" s="21"/>
      <c r="D31" s="54"/>
      <c r="E31" s="55"/>
      <c r="F31" s="103"/>
      <c r="G31" s="77"/>
      <c r="H31" s="80"/>
      <c r="I31" s="80"/>
      <c r="J31" s="56"/>
    </row>
    <row r="32" spans="1:10" x14ac:dyDescent="0.2">
      <c r="A32" s="16">
        <v>24</v>
      </c>
      <c r="B32" s="16"/>
      <c r="C32" s="21" t="s">
        <v>151</v>
      </c>
      <c r="D32" s="54">
        <v>7</v>
      </c>
      <c r="E32" s="55" t="s">
        <v>49</v>
      </c>
      <c r="F32" s="103"/>
      <c r="G32" s="77"/>
      <c r="H32" s="80"/>
      <c r="I32" s="80"/>
      <c r="J32" s="56">
        <f t="shared" si="0"/>
        <v>0</v>
      </c>
    </row>
    <row r="33" spans="1:10" x14ac:dyDescent="0.2">
      <c r="A33" s="16">
        <v>25</v>
      </c>
      <c r="B33" s="16"/>
      <c r="C33" s="21" t="s">
        <v>152</v>
      </c>
      <c r="D33" s="54">
        <v>7</v>
      </c>
      <c r="E33" s="55" t="s">
        <v>49</v>
      </c>
      <c r="F33" s="103"/>
      <c r="G33" s="77"/>
      <c r="H33" s="80"/>
      <c r="I33" s="80"/>
      <c r="J33" s="56">
        <f t="shared" si="0"/>
        <v>0</v>
      </c>
    </row>
    <row r="34" spans="1:10" x14ac:dyDescent="0.2">
      <c r="A34" s="16">
        <v>26</v>
      </c>
      <c r="B34" s="16"/>
      <c r="C34" s="21" t="s">
        <v>153</v>
      </c>
      <c r="D34" s="54">
        <v>1.05</v>
      </c>
      <c r="E34" s="55" t="s">
        <v>5</v>
      </c>
      <c r="F34" s="103"/>
      <c r="G34" s="77"/>
      <c r="H34" s="80"/>
      <c r="I34" s="80"/>
      <c r="J34" s="56">
        <f t="shared" si="0"/>
        <v>0</v>
      </c>
    </row>
    <row r="35" spans="1:10" x14ac:dyDescent="0.2">
      <c r="A35" s="16">
        <v>27</v>
      </c>
      <c r="B35" s="16"/>
      <c r="C35" s="21" t="s">
        <v>154</v>
      </c>
      <c r="D35" s="54">
        <v>123.76</v>
      </c>
      <c r="E35" s="55" t="s">
        <v>155</v>
      </c>
      <c r="F35" s="103"/>
      <c r="G35" s="77"/>
      <c r="H35" s="80"/>
      <c r="I35" s="80"/>
      <c r="J35" s="56">
        <f t="shared" si="0"/>
        <v>0</v>
      </c>
    </row>
    <row r="36" spans="1:10" x14ac:dyDescent="0.2">
      <c r="A36" s="16">
        <v>28</v>
      </c>
      <c r="B36" s="16"/>
      <c r="C36" s="21" t="s">
        <v>156</v>
      </c>
      <c r="D36" s="54">
        <v>7</v>
      </c>
      <c r="E36" s="55" t="s">
        <v>49</v>
      </c>
      <c r="F36" s="103"/>
      <c r="G36" s="77"/>
      <c r="H36" s="80"/>
      <c r="I36" s="80"/>
      <c r="J36" s="56">
        <f t="shared" si="0"/>
        <v>0</v>
      </c>
    </row>
    <row r="37" spans="1:10" x14ac:dyDescent="0.2">
      <c r="A37" s="16">
        <v>29</v>
      </c>
      <c r="B37" s="16"/>
      <c r="C37" s="21" t="s">
        <v>157</v>
      </c>
      <c r="D37" s="54">
        <v>7</v>
      </c>
      <c r="E37" s="55" t="s">
        <v>49</v>
      </c>
      <c r="F37" s="103"/>
      <c r="G37" s="77"/>
      <c r="H37" s="80"/>
      <c r="I37" s="80"/>
      <c r="J37" s="56">
        <f t="shared" si="0"/>
        <v>0</v>
      </c>
    </row>
    <row r="38" spans="1:10" x14ac:dyDescent="0.2">
      <c r="A38" s="16">
        <v>30</v>
      </c>
      <c r="B38" s="16"/>
      <c r="C38" s="21" t="s">
        <v>158</v>
      </c>
      <c r="D38" s="54">
        <v>7</v>
      </c>
      <c r="E38" s="55" t="s">
        <v>49</v>
      </c>
      <c r="F38" s="103"/>
      <c r="G38" s="77"/>
      <c r="H38" s="80"/>
      <c r="I38" s="80"/>
      <c r="J38" s="56">
        <f t="shared" si="0"/>
        <v>0</v>
      </c>
    </row>
    <row r="39" spans="1:10" x14ac:dyDescent="0.2">
      <c r="A39" s="16">
        <v>31</v>
      </c>
      <c r="B39" s="16"/>
      <c r="C39" s="21" t="s">
        <v>159</v>
      </c>
      <c r="D39" s="54">
        <v>7</v>
      </c>
      <c r="E39" s="55" t="s">
        <v>49</v>
      </c>
      <c r="F39" s="103"/>
      <c r="G39" s="77"/>
      <c r="H39" s="80"/>
      <c r="I39" s="80"/>
      <c r="J39" s="56">
        <f t="shared" si="0"/>
        <v>0</v>
      </c>
    </row>
    <row r="40" spans="1:10" x14ac:dyDescent="0.2">
      <c r="A40" s="16">
        <v>32</v>
      </c>
      <c r="B40" s="16"/>
      <c r="C40" s="21" t="s">
        <v>160</v>
      </c>
      <c r="D40" s="54">
        <v>7</v>
      </c>
      <c r="E40" s="55" t="s">
        <v>49</v>
      </c>
      <c r="F40" s="103"/>
      <c r="G40" s="77"/>
      <c r="H40" s="80"/>
      <c r="I40" s="80"/>
      <c r="J40" s="56">
        <f t="shared" si="0"/>
        <v>0</v>
      </c>
    </row>
    <row r="41" spans="1:10" x14ac:dyDescent="0.2">
      <c r="A41" s="16">
        <v>33</v>
      </c>
      <c r="B41" s="16"/>
      <c r="C41" s="21" t="s">
        <v>161</v>
      </c>
      <c r="D41" s="54">
        <v>7</v>
      </c>
      <c r="E41" s="55" t="s">
        <v>49</v>
      </c>
      <c r="F41" s="103"/>
      <c r="G41" s="77"/>
      <c r="H41" s="80"/>
      <c r="I41" s="80"/>
      <c r="J41" s="56">
        <f t="shared" si="0"/>
        <v>0</v>
      </c>
    </row>
    <row r="42" spans="1:10" x14ac:dyDescent="0.2">
      <c r="A42" s="16">
        <v>34</v>
      </c>
      <c r="B42" s="16"/>
      <c r="C42" s="21" t="s">
        <v>162</v>
      </c>
      <c r="D42" s="54">
        <v>7</v>
      </c>
      <c r="E42" s="55" t="s">
        <v>49</v>
      </c>
      <c r="F42" s="103"/>
      <c r="G42" s="77"/>
      <c r="H42" s="80"/>
      <c r="I42" s="80"/>
      <c r="J42" s="56">
        <f t="shared" si="0"/>
        <v>0</v>
      </c>
    </row>
    <row r="43" spans="1:10" x14ac:dyDescent="0.2">
      <c r="A43" s="16">
        <v>35</v>
      </c>
      <c r="B43" s="16"/>
      <c r="C43" s="21" t="s">
        <v>163</v>
      </c>
      <c r="D43" s="54">
        <v>56</v>
      </c>
      <c r="E43" s="55" t="s">
        <v>5</v>
      </c>
      <c r="F43" s="103"/>
      <c r="G43" s="77"/>
      <c r="H43" s="80"/>
      <c r="I43" s="80"/>
      <c r="J43" s="56">
        <f t="shared" si="0"/>
        <v>0</v>
      </c>
    </row>
    <row r="44" spans="1:10" x14ac:dyDescent="0.2">
      <c r="A44" s="16">
        <v>36</v>
      </c>
      <c r="B44" s="16"/>
      <c r="C44" s="21" t="s">
        <v>169</v>
      </c>
      <c r="D44" s="54">
        <v>56</v>
      </c>
      <c r="E44" s="55" t="s">
        <v>128</v>
      </c>
      <c r="F44" s="103"/>
      <c r="G44" s="77"/>
      <c r="H44" s="80"/>
      <c r="I44" s="80"/>
      <c r="J44" s="56">
        <f t="shared" si="0"/>
        <v>0</v>
      </c>
    </row>
    <row r="45" spans="1:10" x14ac:dyDescent="0.2">
      <c r="A45" s="15" t="s">
        <v>164</v>
      </c>
      <c r="B45" s="16"/>
      <c r="C45" s="21"/>
      <c r="D45" s="54"/>
      <c r="E45" s="55"/>
      <c r="F45" s="103"/>
      <c r="G45" s="77"/>
      <c r="H45" s="80"/>
      <c r="I45" s="80"/>
      <c r="J45" s="56"/>
    </row>
    <row r="46" spans="1:10" x14ac:dyDescent="0.2">
      <c r="A46" s="15" t="s">
        <v>165</v>
      </c>
      <c r="B46" s="16"/>
      <c r="C46" s="21"/>
      <c r="D46" s="54"/>
      <c r="E46" s="55"/>
      <c r="F46" s="103"/>
      <c r="G46" s="77"/>
      <c r="H46" s="80"/>
      <c r="I46" s="80"/>
      <c r="J46" s="56"/>
    </row>
    <row r="47" spans="1:10" x14ac:dyDescent="0.2">
      <c r="A47" s="16">
        <v>37</v>
      </c>
      <c r="B47" s="16"/>
      <c r="C47" s="21" t="s">
        <v>166</v>
      </c>
      <c r="D47" s="54">
        <v>4</v>
      </c>
      <c r="E47" s="55" t="s">
        <v>49</v>
      </c>
      <c r="F47" s="103"/>
      <c r="G47" s="77"/>
      <c r="H47" s="80"/>
      <c r="I47" s="80"/>
      <c r="J47" s="56">
        <f t="shared" si="0"/>
        <v>0</v>
      </c>
    </row>
    <row r="48" spans="1:10" x14ac:dyDescent="0.2">
      <c r="A48" s="16">
        <v>38</v>
      </c>
      <c r="B48" s="16"/>
      <c r="C48" s="21" t="s">
        <v>149</v>
      </c>
      <c r="D48" s="54">
        <v>4</v>
      </c>
      <c r="E48" s="55" t="s">
        <v>5</v>
      </c>
      <c r="F48" s="103"/>
      <c r="G48" s="77"/>
      <c r="H48" s="80"/>
      <c r="I48" s="80"/>
      <c r="J48" s="56">
        <f t="shared" si="0"/>
        <v>0</v>
      </c>
    </row>
    <row r="49" spans="1:10" x14ac:dyDescent="0.2">
      <c r="A49" s="16">
        <v>39</v>
      </c>
      <c r="B49" s="16"/>
      <c r="C49" s="21" t="s">
        <v>167</v>
      </c>
      <c r="D49" s="54">
        <v>4</v>
      </c>
      <c r="E49" s="55" t="s">
        <v>49</v>
      </c>
      <c r="F49" s="103"/>
      <c r="G49" s="77"/>
      <c r="H49" s="80"/>
      <c r="I49" s="80"/>
      <c r="J49" s="56">
        <f t="shared" si="0"/>
        <v>0</v>
      </c>
    </row>
    <row r="50" spans="1:10" x14ac:dyDescent="0.2">
      <c r="A50" s="16">
        <v>40</v>
      </c>
      <c r="B50" s="16"/>
      <c r="C50" s="21" t="s">
        <v>168</v>
      </c>
      <c r="D50" s="54">
        <v>32</v>
      </c>
      <c r="E50" s="55" t="s">
        <v>128</v>
      </c>
      <c r="F50" s="103"/>
      <c r="G50" s="77"/>
      <c r="H50" s="80"/>
      <c r="I50" s="80"/>
      <c r="J50" s="56">
        <f t="shared" si="0"/>
        <v>0</v>
      </c>
    </row>
    <row r="51" spans="1:10" x14ac:dyDescent="0.2">
      <c r="A51" s="16">
        <v>41</v>
      </c>
      <c r="B51" s="16"/>
      <c r="C51" s="21" t="s">
        <v>170</v>
      </c>
      <c r="D51" s="54">
        <v>4</v>
      </c>
      <c r="E51" s="55" t="s">
        <v>49</v>
      </c>
      <c r="F51" s="103"/>
      <c r="G51" s="77"/>
      <c r="H51" s="80"/>
      <c r="I51" s="80"/>
      <c r="J51" s="56">
        <f t="shared" si="0"/>
        <v>0</v>
      </c>
    </row>
    <row r="52" spans="1:10" x14ac:dyDescent="0.2">
      <c r="A52" s="16">
        <v>42</v>
      </c>
      <c r="B52" s="16"/>
      <c r="C52" s="21" t="s">
        <v>171</v>
      </c>
      <c r="D52" s="54">
        <v>4</v>
      </c>
      <c r="E52" s="55" t="s">
        <v>49</v>
      </c>
      <c r="F52" s="103"/>
      <c r="G52" s="77"/>
      <c r="H52" s="80"/>
      <c r="I52" s="80"/>
      <c r="J52" s="56">
        <f t="shared" si="0"/>
        <v>0</v>
      </c>
    </row>
    <row r="53" spans="1:10" x14ac:dyDescent="0.2">
      <c r="A53" s="16">
        <v>43</v>
      </c>
      <c r="B53" s="16"/>
      <c r="C53" s="21" t="s">
        <v>172</v>
      </c>
      <c r="D53" s="54">
        <v>4</v>
      </c>
      <c r="E53" s="55" t="s">
        <v>49</v>
      </c>
      <c r="F53" s="103"/>
      <c r="G53" s="77"/>
      <c r="H53" s="80"/>
      <c r="I53" s="80"/>
      <c r="J53" s="56">
        <f t="shared" si="0"/>
        <v>0</v>
      </c>
    </row>
    <row r="54" spans="1:10" x14ac:dyDescent="0.2">
      <c r="A54" s="15" t="s">
        <v>173</v>
      </c>
      <c r="B54" s="16"/>
      <c r="C54" s="21"/>
      <c r="D54" s="54"/>
      <c r="E54" s="55"/>
      <c r="F54" s="103"/>
      <c r="G54" s="77"/>
      <c r="H54" s="80"/>
      <c r="I54" s="80"/>
      <c r="J54" s="56"/>
    </row>
    <row r="55" spans="1:10" x14ac:dyDescent="0.2">
      <c r="A55" s="16">
        <v>44</v>
      </c>
      <c r="B55" s="16"/>
      <c r="C55" s="21" t="s">
        <v>174</v>
      </c>
      <c r="D55" s="54">
        <v>145</v>
      </c>
      <c r="E55" s="55" t="s">
        <v>128</v>
      </c>
      <c r="F55" s="103"/>
      <c r="G55" s="77"/>
      <c r="H55" s="80"/>
      <c r="I55" s="80"/>
      <c r="J55" s="56">
        <f t="shared" si="0"/>
        <v>0</v>
      </c>
    </row>
    <row r="56" spans="1:10" x14ac:dyDescent="0.2">
      <c r="A56" s="16">
        <v>45</v>
      </c>
      <c r="B56" s="16"/>
      <c r="C56" s="21" t="s">
        <v>175</v>
      </c>
      <c r="D56" s="54">
        <v>145</v>
      </c>
      <c r="E56" s="55" t="s">
        <v>128</v>
      </c>
      <c r="F56" s="103"/>
      <c r="G56" s="77"/>
      <c r="H56" s="80"/>
      <c r="I56" s="80"/>
      <c r="J56" s="56">
        <f t="shared" si="0"/>
        <v>0</v>
      </c>
    </row>
    <row r="57" spans="1:10" x14ac:dyDescent="0.2">
      <c r="A57" s="16">
        <v>46</v>
      </c>
      <c r="B57" s="16"/>
      <c r="C57" s="21" t="s">
        <v>176</v>
      </c>
      <c r="D57" s="54">
        <v>8</v>
      </c>
      <c r="E57" s="55" t="s">
        <v>49</v>
      </c>
      <c r="F57" s="103"/>
      <c r="G57" s="77"/>
      <c r="H57" s="80"/>
      <c r="I57" s="80"/>
      <c r="J57" s="56">
        <f t="shared" si="0"/>
        <v>0</v>
      </c>
    </row>
    <row r="58" spans="1:10" x14ac:dyDescent="0.2">
      <c r="A58" s="15" t="s">
        <v>177</v>
      </c>
      <c r="B58" s="16"/>
      <c r="C58" s="21"/>
      <c r="D58" s="54"/>
      <c r="E58" s="55"/>
      <c r="F58" s="103"/>
      <c r="G58" s="77"/>
      <c r="H58" s="80"/>
      <c r="I58" s="80"/>
      <c r="J58" s="56"/>
    </row>
    <row r="59" spans="1:10" x14ac:dyDescent="0.2">
      <c r="A59" s="15" t="s">
        <v>178</v>
      </c>
      <c r="B59" s="16"/>
      <c r="C59" s="21"/>
      <c r="D59" s="54"/>
      <c r="E59" s="55"/>
      <c r="F59" s="103"/>
      <c r="G59" s="77"/>
      <c r="H59" s="80"/>
      <c r="I59" s="80"/>
      <c r="J59" s="56"/>
    </row>
    <row r="60" spans="1:10" x14ac:dyDescent="0.2">
      <c r="A60" s="15" t="s">
        <v>179</v>
      </c>
      <c r="B60" s="16"/>
      <c r="C60" s="21"/>
      <c r="D60" s="54"/>
      <c r="E60" s="55"/>
      <c r="F60" s="103"/>
      <c r="G60" s="77"/>
      <c r="H60" s="80"/>
      <c r="I60" s="80"/>
      <c r="J60" s="56"/>
    </row>
    <row r="61" spans="1:10" x14ac:dyDescent="0.2">
      <c r="A61" s="16">
        <v>47</v>
      </c>
      <c r="B61" s="16"/>
      <c r="C61" s="21" t="s">
        <v>180</v>
      </c>
      <c r="D61" s="54">
        <v>148</v>
      </c>
      <c r="E61" s="55"/>
      <c r="F61" s="103"/>
      <c r="G61" s="77"/>
      <c r="H61" s="80"/>
      <c r="I61" s="80"/>
      <c r="J61" s="56">
        <f t="shared" si="0"/>
        <v>0</v>
      </c>
    </row>
    <row r="62" spans="1:10" x14ac:dyDescent="0.2">
      <c r="A62" s="16">
        <v>48</v>
      </c>
      <c r="B62" s="16"/>
      <c r="C62" s="21" t="s">
        <v>181</v>
      </c>
      <c r="D62" s="54">
        <v>1</v>
      </c>
      <c r="E62" s="55"/>
      <c r="F62" s="103"/>
      <c r="G62" s="77"/>
      <c r="H62" s="80"/>
      <c r="I62" s="80"/>
      <c r="J62" s="56">
        <f t="shared" si="0"/>
        <v>0</v>
      </c>
    </row>
    <row r="63" spans="1:10" x14ac:dyDescent="0.2">
      <c r="A63" s="15" t="s">
        <v>182</v>
      </c>
      <c r="B63" s="16"/>
      <c r="C63" s="21"/>
      <c r="D63" s="54"/>
      <c r="E63" s="55"/>
      <c r="F63" s="103"/>
      <c r="G63" s="77"/>
      <c r="H63" s="80"/>
      <c r="I63" s="80"/>
      <c r="J63" s="56">
        <f t="shared" si="0"/>
        <v>0</v>
      </c>
    </row>
    <row r="64" spans="1:10" x14ac:dyDescent="0.2">
      <c r="A64" s="16">
        <v>49</v>
      </c>
      <c r="B64" s="16"/>
      <c r="C64" s="21" t="s">
        <v>183</v>
      </c>
      <c r="D64" s="54">
        <v>1</v>
      </c>
      <c r="E64" s="55"/>
      <c r="F64" s="103"/>
      <c r="G64" s="77"/>
      <c r="H64" s="80"/>
      <c r="I64" s="80"/>
      <c r="J64" s="56">
        <f t="shared" si="0"/>
        <v>0</v>
      </c>
    </row>
    <row r="65" spans="1:10" x14ac:dyDescent="0.2">
      <c r="A65" s="16">
        <v>50</v>
      </c>
      <c r="B65" s="16"/>
      <c r="C65" s="21" t="s">
        <v>184</v>
      </c>
      <c r="D65" s="54">
        <v>1</v>
      </c>
      <c r="E65" s="55"/>
      <c r="F65" s="103"/>
      <c r="G65" s="77"/>
      <c r="H65" s="80"/>
      <c r="I65" s="80"/>
      <c r="J65" s="56">
        <f t="shared" si="0"/>
        <v>0</v>
      </c>
    </row>
    <row r="66" spans="1:10" x14ac:dyDescent="0.2">
      <c r="A66" s="15" t="s">
        <v>185</v>
      </c>
      <c r="B66" s="16"/>
      <c r="C66" s="21"/>
      <c r="D66" s="54"/>
      <c r="E66" s="55"/>
      <c r="F66" s="103"/>
      <c r="G66" s="77"/>
      <c r="H66" s="80"/>
      <c r="I66" s="80"/>
      <c r="J66" s="56">
        <f t="shared" si="0"/>
        <v>0</v>
      </c>
    </row>
    <row r="67" spans="1:10" x14ac:dyDescent="0.2">
      <c r="A67" s="16">
        <v>51</v>
      </c>
      <c r="B67" s="16"/>
      <c r="C67" s="21" t="s">
        <v>186</v>
      </c>
      <c r="D67" s="54">
        <v>1</v>
      </c>
      <c r="E67" s="55"/>
      <c r="F67" s="103"/>
      <c r="G67" s="77"/>
      <c r="H67" s="80"/>
      <c r="I67" s="80"/>
      <c r="J67" s="56">
        <f t="shared" si="0"/>
        <v>0</v>
      </c>
    </row>
    <row r="68" spans="1:10" x14ac:dyDescent="0.2">
      <c r="A68" s="16">
        <v>52</v>
      </c>
      <c r="B68" s="16"/>
      <c r="C68" s="21" t="s">
        <v>187</v>
      </c>
      <c r="D68" s="54">
        <v>10000</v>
      </c>
      <c r="E68" s="55"/>
      <c r="F68" s="103"/>
      <c r="G68" s="77"/>
      <c r="H68" s="80"/>
      <c r="I68" s="80"/>
      <c r="J68" s="56">
        <f t="shared" si="0"/>
        <v>0</v>
      </c>
    </row>
    <row r="69" spans="1:10" x14ac:dyDescent="0.2">
      <c r="A69" s="16">
        <v>53</v>
      </c>
      <c r="B69" s="16"/>
      <c r="C69" s="21" t="s">
        <v>188</v>
      </c>
      <c r="D69" s="54">
        <v>5</v>
      </c>
      <c r="E69" s="55"/>
      <c r="F69" s="103"/>
      <c r="G69" s="77"/>
      <c r="H69" s="80"/>
      <c r="I69" s="80"/>
      <c r="J69" s="56">
        <f t="shared" si="0"/>
        <v>0</v>
      </c>
    </row>
    <row r="70" spans="1:10" x14ac:dyDescent="0.2">
      <c r="A70" s="16">
        <v>54</v>
      </c>
      <c r="B70" s="16"/>
      <c r="C70" s="21" t="s">
        <v>189</v>
      </c>
      <c r="D70" s="54">
        <v>1</v>
      </c>
      <c r="E70" s="55"/>
      <c r="F70" s="103"/>
      <c r="G70" s="77"/>
      <c r="H70" s="80"/>
      <c r="I70" s="80"/>
      <c r="J70" s="56">
        <f t="shared" si="0"/>
        <v>0</v>
      </c>
    </row>
    <row r="71" spans="1:10" x14ac:dyDescent="0.2">
      <c r="A71" s="16">
        <v>55</v>
      </c>
      <c r="B71" s="16"/>
      <c r="C71" s="21" t="s">
        <v>190</v>
      </c>
      <c r="D71" s="54">
        <v>1</v>
      </c>
      <c r="E71" s="55"/>
      <c r="F71" s="103"/>
      <c r="G71" s="77"/>
      <c r="H71" s="80"/>
      <c r="I71" s="80"/>
      <c r="J71" s="56">
        <f t="shared" si="0"/>
        <v>0</v>
      </c>
    </row>
    <row r="72" spans="1:10" x14ac:dyDescent="0.2">
      <c r="A72" s="16">
        <v>56</v>
      </c>
      <c r="B72" s="16"/>
      <c r="C72" s="21" t="s">
        <v>191</v>
      </c>
      <c r="D72" s="54">
        <v>10000</v>
      </c>
      <c r="E72" s="55"/>
      <c r="F72" s="103"/>
      <c r="G72" s="77"/>
      <c r="H72" s="80"/>
      <c r="I72" s="80"/>
      <c r="J72" s="56">
        <f t="shared" si="0"/>
        <v>0</v>
      </c>
    </row>
    <row r="73" spans="1:10" x14ac:dyDescent="0.2">
      <c r="A73" s="24"/>
      <c r="B73" s="24"/>
      <c r="C73" s="25"/>
      <c r="D73" s="71"/>
      <c r="E73" s="86"/>
      <c r="F73" s="97"/>
      <c r="G73" s="87"/>
      <c r="H73" s="88"/>
      <c r="I73" s="88"/>
      <c r="J73" s="74"/>
    </row>
    <row r="74" spans="1:10" x14ac:dyDescent="0.2">
      <c r="A74" s="26" t="s">
        <v>120</v>
      </c>
      <c r="B74" s="16"/>
      <c r="C74" s="17"/>
      <c r="D74" s="54"/>
      <c r="E74" s="55"/>
      <c r="F74" s="98"/>
      <c r="G74" s="77"/>
      <c r="H74" s="78"/>
      <c r="I74" s="78"/>
      <c r="J74" s="63">
        <f>SUM(J4:J73)</f>
        <v>0</v>
      </c>
    </row>
    <row r="75" spans="1:10" ht="3" customHeight="1" x14ac:dyDescent="0.2"/>
  </sheetData>
  <sheetProtection password="CB9F" sheet="1" objects="1" scenarios="1" selectLockedCells="1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2" zoomScale="125" zoomScaleNormal="125" workbookViewId="0">
      <selection activeCell="F11" sqref="F11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1" x14ac:dyDescent="0.2">
      <c r="A1" s="10" t="s">
        <v>0</v>
      </c>
      <c r="B1" s="10"/>
      <c r="C1" s="10"/>
      <c r="D1" s="10"/>
      <c r="E1" s="10"/>
      <c r="F1" s="91"/>
      <c r="G1" s="10"/>
      <c r="H1" s="10"/>
      <c r="I1" s="10"/>
      <c r="J1" s="10"/>
    </row>
    <row r="3" spans="1:11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1" x14ac:dyDescent="0.2">
      <c r="F4" s="93"/>
      <c r="G4" s="14"/>
      <c r="H4" s="6"/>
      <c r="I4" s="6"/>
      <c r="J4" s="6"/>
    </row>
    <row r="5" spans="1:11" ht="25.5" x14ac:dyDescent="0.2">
      <c r="A5" s="16">
        <v>1</v>
      </c>
      <c r="B5" s="16"/>
      <c r="C5" s="17" t="s">
        <v>28</v>
      </c>
      <c r="D5" s="54">
        <v>169</v>
      </c>
      <c r="E5" s="55" t="s">
        <v>9</v>
      </c>
      <c r="F5" s="103"/>
      <c r="G5" s="56"/>
      <c r="H5" s="57"/>
      <c r="I5" s="57"/>
      <c r="J5" s="56">
        <f t="shared" ref="J5:J14" si="0">D5*F5</f>
        <v>0</v>
      </c>
    </row>
    <row r="6" spans="1:11" s="31" customFormat="1" x14ac:dyDescent="0.2">
      <c r="A6" s="30">
        <v>2</v>
      </c>
      <c r="B6" s="30"/>
      <c r="C6" s="32" t="s">
        <v>81</v>
      </c>
      <c r="D6" s="64">
        <v>17</v>
      </c>
      <c r="E6" s="65" t="s">
        <v>5</v>
      </c>
      <c r="F6" s="103"/>
      <c r="G6" s="66"/>
      <c r="H6" s="67"/>
      <c r="I6" s="67"/>
      <c r="J6" s="56">
        <f t="shared" si="0"/>
        <v>0</v>
      </c>
    </row>
    <row r="7" spans="1:11" s="31" customFormat="1" x14ac:dyDescent="0.2">
      <c r="A7" s="118" t="s">
        <v>207</v>
      </c>
      <c r="B7" s="118"/>
      <c r="C7" s="119" t="s">
        <v>208</v>
      </c>
      <c r="D7" s="120">
        <v>16</v>
      </c>
      <c r="E7" s="121" t="s">
        <v>10</v>
      </c>
      <c r="F7" s="103"/>
      <c r="G7" s="66"/>
      <c r="H7" s="67"/>
      <c r="I7" s="67"/>
      <c r="J7" s="56">
        <f t="shared" ref="J7" si="1">D7*F7</f>
        <v>0</v>
      </c>
    </row>
    <row r="8" spans="1:11" s="31" customFormat="1" x14ac:dyDescent="0.2">
      <c r="A8" s="30">
        <v>3</v>
      </c>
      <c r="B8" s="30"/>
      <c r="C8" s="32" t="s">
        <v>82</v>
      </c>
      <c r="D8" s="64">
        <v>25</v>
      </c>
      <c r="E8" s="65" t="s">
        <v>5</v>
      </c>
      <c r="F8" s="103"/>
      <c r="G8" s="66"/>
      <c r="H8" s="67"/>
      <c r="I8" s="67"/>
      <c r="J8" s="56">
        <f>D8*F8</f>
        <v>0</v>
      </c>
    </row>
    <row r="9" spans="1:11" s="31" customFormat="1" x14ac:dyDescent="0.2">
      <c r="A9" s="30">
        <v>4</v>
      </c>
      <c r="B9" s="30"/>
      <c r="C9" s="32" t="s">
        <v>79</v>
      </c>
      <c r="D9" s="64">
        <v>33</v>
      </c>
      <c r="E9" s="65" t="s">
        <v>5</v>
      </c>
      <c r="F9" s="103"/>
      <c r="G9" s="66"/>
      <c r="H9" s="67"/>
      <c r="I9" s="67"/>
      <c r="J9" s="56">
        <f>D9*F9</f>
        <v>0</v>
      </c>
    </row>
    <row r="10" spans="1:11" s="31" customFormat="1" x14ac:dyDescent="0.2">
      <c r="A10" s="118">
        <v>5</v>
      </c>
      <c r="B10" s="118"/>
      <c r="C10" s="119" t="s">
        <v>80</v>
      </c>
      <c r="D10" s="120">
        <v>91</v>
      </c>
      <c r="E10" s="121" t="s">
        <v>5</v>
      </c>
      <c r="F10" s="103"/>
      <c r="G10" s="66"/>
      <c r="H10" s="67"/>
      <c r="I10" s="67"/>
      <c r="J10" s="56">
        <f>D10*F10</f>
        <v>0</v>
      </c>
    </row>
    <row r="11" spans="1:11" s="31" customFormat="1" x14ac:dyDescent="0.2">
      <c r="A11" s="30">
        <v>6</v>
      </c>
      <c r="B11" s="30"/>
      <c r="C11" s="32" t="s">
        <v>83</v>
      </c>
      <c r="D11" s="64">
        <v>139</v>
      </c>
      <c r="E11" s="65" t="s">
        <v>9</v>
      </c>
      <c r="F11" s="103"/>
      <c r="G11" s="66"/>
      <c r="H11" s="67"/>
      <c r="I11" s="67"/>
      <c r="J11" s="56">
        <f>D11*F11</f>
        <v>0</v>
      </c>
    </row>
    <row r="12" spans="1:11" s="31" customFormat="1" x14ac:dyDescent="0.2">
      <c r="A12" s="30">
        <v>7</v>
      </c>
      <c r="B12" s="30"/>
      <c r="C12" s="32" t="s">
        <v>84</v>
      </c>
      <c r="D12" s="64">
        <v>27</v>
      </c>
      <c r="E12" s="65" t="s">
        <v>9</v>
      </c>
      <c r="F12" s="103"/>
      <c r="G12" s="66"/>
      <c r="H12" s="67"/>
      <c r="I12" s="67"/>
      <c r="J12" s="56">
        <f>D12*F12</f>
        <v>0</v>
      </c>
    </row>
    <row r="13" spans="1:11" s="31" customFormat="1" x14ac:dyDescent="0.2">
      <c r="A13" s="118">
        <v>8</v>
      </c>
      <c r="B13" s="118"/>
      <c r="C13" s="119" t="s">
        <v>69</v>
      </c>
      <c r="D13" s="120">
        <v>241</v>
      </c>
      <c r="E13" s="121" t="s">
        <v>5</v>
      </c>
      <c r="F13" s="103"/>
      <c r="G13" s="66"/>
      <c r="H13" s="67"/>
      <c r="I13" s="67"/>
      <c r="J13" s="56">
        <f t="shared" si="0"/>
        <v>0</v>
      </c>
    </row>
    <row r="14" spans="1:11" s="31" customFormat="1" ht="25.5" x14ac:dyDescent="0.2">
      <c r="A14" s="118">
        <v>9</v>
      </c>
      <c r="B14" s="118"/>
      <c r="C14" s="119" t="s">
        <v>71</v>
      </c>
      <c r="D14" s="120">
        <v>241</v>
      </c>
      <c r="E14" s="121" t="s">
        <v>5</v>
      </c>
      <c r="F14" s="103"/>
      <c r="G14" s="66"/>
      <c r="H14" s="67"/>
      <c r="I14" s="67"/>
      <c r="J14" s="56">
        <f t="shared" si="0"/>
        <v>0</v>
      </c>
      <c r="K14" s="53"/>
    </row>
    <row r="15" spans="1:11" x14ac:dyDescent="0.2">
      <c r="D15" s="58"/>
      <c r="E15" s="59"/>
      <c r="F15" s="94"/>
      <c r="G15" s="60"/>
      <c r="H15" s="61"/>
      <c r="I15" s="61"/>
      <c r="J15" s="61"/>
    </row>
    <row r="16" spans="1:11" x14ac:dyDescent="0.2">
      <c r="A16" s="26" t="s">
        <v>11</v>
      </c>
      <c r="B16" s="16"/>
      <c r="C16" s="17"/>
      <c r="D16" s="54"/>
      <c r="E16" s="62"/>
      <c r="F16" s="95"/>
      <c r="G16" s="56"/>
      <c r="H16" s="63"/>
      <c r="I16" s="63"/>
      <c r="J16" s="63">
        <f>SUM(J4:J15)</f>
        <v>0</v>
      </c>
    </row>
    <row r="17" ht="3" customHeight="1" x14ac:dyDescent="0.2"/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125" zoomScaleNormal="125" workbookViewId="0">
      <selection activeCell="F9" sqref="F9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1" x14ac:dyDescent="0.2">
      <c r="A1" s="10" t="s">
        <v>15</v>
      </c>
      <c r="B1" s="10"/>
      <c r="C1" s="10"/>
      <c r="D1" s="10"/>
      <c r="E1" s="10"/>
      <c r="F1" s="91"/>
      <c r="G1" s="10"/>
      <c r="H1" s="10"/>
      <c r="I1" s="10"/>
      <c r="J1" s="10"/>
    </row>
    <row r="3" spans="1:11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1" x14ac:dyDescent="0.2">
      <c r="F4" s="93"/>
      <c r="G4" s="14"/>
      <c r="H4" s="6"/>
      <c r="I4" s="6"/>
      <c r="J4" s="6"/>
    </row>
    <row r="5" spans="1:11" x14ac:dyDescent="0.2">
      <c r="A5" s="16">
        <v>1</v>
      </c>
      <c r="B5" s="16"/>
      <c r="C5" s="17" t="s">
        <v>62</v>
      </c>
      <c r="D5" s="54">
        <v>10</v>
      </c>
      <c r="E5" s="55" t="s">
        <v>5</v>
      </c>
      <c r="F5" s="103"/>
      <c r="G5" s="56"/>
      <c r="H5" s="57"/>
      <c r="I5" s="57"/>
      <c r="J5" s="56">
        <f>D5*F5</f>
        <v>0</v>
      </c>
    </row>
    <row r="6" spans="1:11" s="31" customFormat="1" ht="51" x14ac:dyDescent="0.2">
      <c r="A6" s="118">
        <v>2</v>
      </c>
      <c r="B6" s="118"/>
      <c r="C6" s="119" t="s">
        <v>29</v>
      </c>
      <c r="D6" s="120">
        <v>317</v>
      </c>
      <c r="E6" s="121" t="s">
        <v>5</v>
      </c>
      <c r="F6" s="103"/>
      <c r="G6" s="66"/>
      <c r="H6" s="67"/>
      <c r="I6" s="67"/>
      <c r="J6" s="56">
        <f t="shared" ref="J6:J17" si="0">D6*F6</f>
        <v>0</v>
      </c>
      <c r="K6" s="52"/>
    </row>
    <row r="7" spans="1:11" s="31" customFormat="1" ht="25.5" x14ac:dyDescent="0.2">
      <c r="A7" s="118">
        <v>3</v>
      </c>
      <c r="B7" s="118"/>
      <c r="C7" s="119" t="s">
        <v>30</v>
      </c>
      <c r="D7" s="120">
        <v>317</v>
      </c>
      <c r="E7" s="121" t="s">
        <v>5</v>
      </c>
      <c r="F7" s="103"/>
      <c r="G7" s="66"/>
      <c r="H7" s="67"/>
      <c r="I7" s="67"/>
      <c r="J7" s="56">
        <f t="shared" si="0"/>
        <v>0</v>
      </c>
    </row>
    <row r="8" spans="1:11" s="31" customFormat="1" x14ac:dyDescent="0.2">
      <c r="A8" s="118">
        <v>4</v>
      </c>
      <c r="B8" s="118"/>
      <c r="C8" s="119" t="s">
        <v>70</v>
      </c>
      <c r="D8" s="120">
        <v>291</v>
      </c>
      <c r="E8" s="121" t="s">
        <v>5</v>
      </c>
      <c r="F8" s="103"/>
      <c r="G8" s="66"/>
      <c r="H8" s="67"/>
      <c r="I8" s="67"/>
      <c r="J8" s="56">
        <f t="shared" si="0"/>
        <v>0</v>
      </c>
      <c r="K8" s="53"/>
    </row>
    <row r="9" spans="1:11" s="31" customFormat="1" x14ac:dyDescent="0.2">
      <c r="A9" s="30">
        <v>5</v>
      </c>
      <c r="B9" s="30"/>
      <c r="C9" s="32" t="s">
        <v>85</v>
      </c>
      <c r="D9" s="64">
        <v>26</v>
      </c>
      <c r="E9" s="65" t="s">
        <v>5</v>
      </c>
      <c r="F9" s="103"/>
      <c r="G9" s="66"/>
      <c r="H9" s="67"/>
      <c r="I9" s="67"/>
      <c r="J9" s="56">
        <f>D9*F9</f>
        <v>0</v>
      </c>
      <c r="K9" s="53"/>
    </row>
    <row r="10" spans="1:11" s="31" customFormat="1" ht="51" x14ac:dyDescent="0.2">
      <c r="A10" s="30">
        <v>6</v>
      </c>
      <c r="B10" s="30"/>
      <c r="C10" s="32" t="s">
        <v>31</v>
      </c>
      <c r="D10" s="64">
        <v>1091</v>
      </c>
      <c r="E10" s="65" t="s">
        <v>10</v>
      </c>
      <c r="F10" s="103"/>
      <c r="G10" s="66"/>
      <c r="H10" s="67"/>
      <c r="I10" s="67"/>
      <c r="J10" s="56">
        <f t="shared" si="0"/>
        <v>0</v>
      </c>
      <c r="K10" s="53"/>
    </row>
    <row r="11" spans="1:11" s="31" customFormat="1" ht="25.5" x14ac:dyDescent="0.2">
      <c r="A11" s="30">
        <v>7</v>
      </c>
      <c r="B11" s="30"/>
      <c r="C11" s="32" t="s">
        <v>32</v>
      </c>
      <c r="D11" s="64">
        <v>859</v>
      </c>
      <c r="E11" s="65" t="s">
        <v>5</v>
      </c>
      <c r="F11" s="103"/>
      <c r="G11" s="66"/>
      <c r="H11" s="67"/>
      <c r="I11" s="67"/>
      <c r="J11" s="56">
        <f t="shared" si="0"/>
        <v>0</v>
      </c>
    </row>
    <row r="12" spans="1:11" s="31" customFormat="1" ht="25.5" x14ac:dyDescent="0.2">
      <c r="A12" s="30">
        <v>8</v>
      </c>
      <c r="B12" s="30"/>
      <c r="C12" s="32" t="s">
        <v>33</v>
      </c>
      <c r="D12" s="64">
        <v>1091</v>
      </c>
      <c r="E12" s="65" t="s">
        <v>10</v>
      </c>
      <c r="F12" s="103"/>
      <c r="G12" s="66"/>
      <c r="H12" s="67"/>
      <c r="I12" s="67"/>
      <c r="J12" s="56">
        <f t="shared" si="0"/>
        <v>0</v>
      </c>
    </row>
    <row r="13" spans="1:11" s="31" customFormat="1" ht="25.5" x14ac:dyDescent="0.2">
      <c r="A13" s="30">
        <v>9</v>
      </c>
      <c r="B13" s="30"/>
      <c r="C13" s="32" t="s">
        <v>34</v>
      </c>
      <c r="D13" s="64">
        <v>1091</v>
      </c>
      <c r="E13" s="65" t="s">
        <v>10</v>
      </c>
      <c r="F13" s="103"/>
      <c r="G13" s="66"/>
      <c r="H13" s="67"/>
      <c r="I13" s="67"/>
      <c r="J13" s="56">
        <f t="shared" si="0"/>
        <v>0</v>
      </c>
    </row>
    <row r="14" spans="1:11" s="31" customFormat="1" ht="25.5" x14ac:dyDescent="0.2">
      <c r="A14" s="30">
        <v>10</v>
      </c>
      <c r="B14" s="30"/>
      <c r="C14" s="32" t="s">
        <v>74</v>
      </c>
      <c r="D14" s="64">
        <v>10</v>
      </c>
      <c r="E14" s="65" t="s">
        <v>5</v>
      </c>
      <c r="F14" s="103"/>
      <c r="G14" s="66"/>
      <c r="H14" s="67"/>
      <c r="I14" s="67"/>
      <c r="J14" s="56">
        <f t="shared" si="0"/>
        <v>0</v>
      </c>
    </row>
    <row r="15" spans="1:11" s="31" customFormat="1" x14ac:dyDescent="0.2">
      <c r="A15" s="30">
        <v>11</v>
      </c>
      <c r="B15" s="30"/>
      <c r="C15" s="32" t="s">
        <v>88</v>
      </c>
      <c r="D15" s="64">
        <v>130</v>
      </c>
      <c r="E15" s="65" t="s">
        <v>5</v>
      </c>
      <c r="F15" s="103"/>
      <c r="G15" s="66"/>
      <c r="H15" s="67"/>
      <c r="I15" s="67"/>
      <c r="J15" s="56">
        <f>D15*F15</f>
        <v>0</v>
      </c>
    </row>
    <row r="16" spans="1:11" s="31" customFormat="1" x14ac:dyDescent="0.2">
      <c r="A16" s="30">
        <v>12</v>
      </c>
      <c r="B16" s="30"/>
      <c r="C16" s="32" t="s">
        <v>60</v>
      </c>
      <c r="D16" s="64">
        <v>3</v>
      </c>
      <c r="E16" s="65" t="s">
        <v>49</v>
      </c>
      <c r="F16" s="103"/>
      <c r="G16" s="66"/>
      <c r="H16" s="67"/>
      <c r="I16" s="67"/>
      <c r="J16" s="56">
        <f t="shared" si="0"/>
        <v>0</v>
      </c>
    </row>
    <row r="17" spans="1:10" s="31" customFormat="1" x14ac:dyDescent="0.2">
      <c r="A17" s="30">
        <v>13</v>
      </c>
      <c r="B17" s="30"/>
      <c r="C17" s="32" t="s">
        <v>50</v>
      </c>
      <c r="D17" s="64">
        <v>20</v>
      </c>
      <c r="E17" s="65" t="s">
        <v>5</v>
      </c>
      <c r="F17" s="103"/>
      <c r="G17" s="66"/>
      <c r="H17" s="67"/>
      <c r="I17" s="67"/>
      <c r="J17" s="56">
        <f t="shared" si="0"/>
        <v>0</v>
      </c>
    </row>
    <row r="18" spans="1:10" x14ac:dyDescent="0.2">
      <c r="D18" s="58"/>
      <c r="E18" s="59"/>
      <c r="F18" s="94"/>
      <c r="G18" s="60"/>
      <c r="H18" s="61"/>
      <c r="I18" s="61"/>
      <c r="J18" s="61"/>
    </row>
    <row r="19" spans="1:10" x14ac:dyDescent="0.2">
      <c r="A19" s="26" t="s">
        <v>27</v>
      </c>
      <c r="B19" s="16"/>
      <c r="C19" s="17"/>
      <c r="D19" s="54"/>
      <c r="E19" s="62"/>
      <c r="F19" s="95"/>
      <c r="G19" s="56"/>
      <c r="H19" s="63"/>
      <c r="I19" s="63"/>
      <c r="J19" s="63">
        <f>SUM(J4:J18)</f>
        <v>0</v>
      </c>
    </row>
    <row r="20" spans="1:10" ht="3" customHeight="1" x14ac:dyDescent="0.2"/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125" zoomScaleNormal="125" workbookViewId="0">
      <selection activeCell="F7" sqref="F7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1" x14ac:dyDescent="0.2">
      <c r="A1" s="10" t="s">
        <v>20</v>
      </c>
      <c r="B1" s="10"/>
      <c r="C1" s="10"/>
      <c r="D1" s="10"/>
      <c r="E1" s="10"/>
      <c r="F1" s="91"/>
      <c r="G1" s="10"/>
      <c r="H1" s="10"/>
      <c r="I1" s="10"/>
      <c r="J1" s="10"/>
    </row>
    <row r="3" spans="1:11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1" x14ac:dyDescent="0.2">
      <c r="F4" s="93"/>
      <c r="G4" s="14"/>
      <c r="H4" s="6"/>
      <c r="I4" s="6"/>
      <c r="J4" s="6"/>
    </row>
    <row r="5" spans="1:11" s="31" customFormat="1" x14ac:dyDescent="0.2">
      <c r="A5" s="118">
        <v>1</v>
      </c>
      <c r="B5" s="118"/>
      <c r="C5" s="119" t="s">
        <v>52</v>
      </c>
      <c r="D5" s="120">
        <v>150</v>
      </c>
      <c r="E5" s="121" t="s">
        <v>5</v>
      </c>
      <c r="F5" s="103"/>
      <c r="G5" s="67"/>
      <c r="H5" s="57"/>
      <c r="I5" s="57"/>
      <c r="J5" s="56">
        <f>D5*F5</f>
        <v>0</v>
      </c>
    </row>
    <row r="6" spans="1:11" s="31" customFormat="1" x14ac:dyDescent="0.2">
      <c r="A6" s="118">
        <v>2</v>
      </c>
      <c r="B6" s="118"/>
      <c r="C6" s="119" t="s">
        <v>87</v>
      </c>
      <c r="D6" s="120">
        <v>35</v>
      </c>
      <c r="E6" s="121" t="s">
        <v>5</v>
      </c>
      <c r="F6" s="103"/>
      <c r="G6" s="67"/>
      <c r="H6" s="57"/>
      <c r="I6" s="57"/>
      <c r="J6" s="56">
        <f>D6*F6</f>
        <v>0</v>
      </c>
    </row>
    <row r="7" spans="1:11" s="31" customFormat="1" x14ac:dyDescent="0.2">
      <c r="A7" s="30">
        <v>3</v>
      </c>
      <c r="B7" s="30"/>
      <c r="C7" s="32" t="s">
        <v>89</v>
      </c>
      <c r="D7" s="64">
        <v>61</v>
      </c>
      <c r="E7" s="65" t="s">
        <v>5</v>
      </c>
      <c r="F7" s="103"/>
      <c r="G7" s="67"/>
      <c r="H7" s="57"/>
      <c r="I7" s="57"/>
      <c r="J7" s="56">
        <f>D7*F7</f>
        <v>0</v>
      </c>
      <c r="K7" s="53"/>
    </row>
    <row r="8" spans="1:11" x14ac:dyDescent="0.2">
      <c r="D8" s="58"/>
      <c r="E8" s="59"/>
      <c r="F8" s="117"/>
      <c r="G8" s="60"/>
      <c r="H8" s="61"/>
      <c r="I8" s="61"/>
      <c r="J8" s="61"/>
    </row>
    <row r="9" spans="1:11" x14ac:dyDescent="0.2">
      <c r="A9" s="26" t="s">
        <v>35</v>
      </c>
      <c r="B9" s="16"/>
      <c r="C9" s="17"/>
      <c r="D9" s="54"/>
      <c r="E9" s="62"/>
      <c r="F9" s="112"/>
      <c r="G9" s="56"/>
      <c r="H9" s="63"/>
      <c r="I9" s="63"/>
      <c r="J9" s="63">
        <f>SUM(J4:J8)</f>
        <v>0</v>
      </c>
    </row>
    <row r="10" spans="1:11" ht="3" customHeight="1" x14ac:dyDescent="0.2">
      <c r="F10" s="109"/>
    </row>
    <row r="11" spans="1:11" x14ac:dyDescent="0.2">
      <c r="F11" s="109"/>
    </row>
    <row r="12" spans="1:11" x14ac:dyDescent="0.2">
      <c r="F12" s="109"/>
    </row>
    <row r="13" spans="1:11" x14ac:dyDescent="0.2">
      <c r="F13" s="109"/>
    </row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125" zoomScaleNormal="125" workbookViewId="0">
      <selection activeCell="F7" sqref="F7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0" x14ac:dyDescent="0.2">
      <c r="A1" s="10" t="s">
        <v>21</v>
      </c>
      <c r="B1" s="10"/>
      <c r="C1" s="10"/>
      <c r="D1" s="10"/>
      <c r="E1" s="10"/>
      <c r="F1" s="91"/>
      <c r="G1" s="10"/>
      <c r="H1" s="10"/>
      <c r="I1" s="10"/>
      <c r="J1" s="10"/>
    </row>
    <row r="3" spans="1:10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0" x14ac:dyDescent="0.2">
      <c r="F4" s="93"/>
      <c r="G4" s="14"/>
      <c r="H4" s="6"/>
      <c r="I4" s="6"/>
      <c r="J4" s="6"/>
    </row>
    <row r="5" spans="1:10" ht="51" x14ac:dyDescent="0.2">
      <c r="A5" s="16">
        <v>1</v>
      </c>
      <c r="B5" s="16"/>
      <c r="C5" s="17" t="s">
        <v>72</v>
      </c>
      <c r="D5" s="54">
        <v>9</v>
      </c>
      <c r="E5" s="55" t="s">
        <v>5</v>
      </c>
      <c r="F5" s="103"/>
      <c r="G5" s="57"/>
      <c r="H5" s="57"/>
      <c r="I5" s="57"/>
      <c r="J5" s="56">
        <f>D5*F5</f>
        <v>0</v>
      </c>
    </row>
    <row r="6" spans="1:10" ht="51" x14ac:dyDescent="0.2">
      <c r="A6" s="16">
        <v>2</v>
      </c>
      <c r="B6" s="16"/>
      <c r="C6" s="17" t="s">
        <v>86</v>
      </c>
      <c r="D6" s="54">
        <v>9</v>
      </c>
      <c r="E6" s="55" t="s">
        <v>5</v>
      </c>
      <c r="F6" s="103"/>
      <c r="G6" s="57"/>
      <c r="H6" s="57"/>
      <c r="I6" s="57"/>
      <c r="J6" s="56">
        <f>D6*F6</f>
        <v>0</v>
      </c>
    </row>
    <row r="7" spans="1:10" x14ac:dyDescent="0.2">
      <c r="A7" s="16">
        <v>3</v>
      </c>
      <c r="B7" s="16"/>
      <c r="C7" s="17" t="s">
        <v>92</v>
      </c>
      <c r="D7" s="54">
        <v>164</v>
      </c>
      <c r="E7" s="55" t="s">
        <v>10</v>
      </c>
      <c r="F7" s="103"/>
      <c r="G7" s="57"/>
      <c r="H7" s="57"/>
      <c r="I7" s="57"/>
      <c r="J7" s="56">
        <f>D7*F7</f>
        <v>0</v>
      </c>
    </row>
    <row r="8" spans="1:10" x14ac:dyDescent="0.2">
      <c r="D8" s="58"/>
      <c r="E8" s="59"/>
      <c r="F8" s="117"/>
      <c r="G8" s="60"/>
      <c r="H8" s="61"/>
      <c r="I8" s="61"/>
      <c r="J8" s="61"/>
    </row>
    <row r="9" spans="1:10" x14ac:dyDescent="0.2">
      <c r="A9" s="26" t="s">
        <v>37</v>
      </c>
      <c r="B9" s="16"/>
      <c r="C9" s="17"/>
      <c r="D9" s="54"/>
      <c r="E9" s="62"/>
      <c r="F9" s="112"/>
      <c r="G9" s="56"/>
      <c r="H9" s="63"/>
      <c r="I9" s="63"/>
      <c r="J9" s="63">
        <f>SUM(J4:J8)</f>
        <v>0</v>
      </c>
    </row>
    <row r="10" spans="1:10" ht="3" customHeight="1" x14ac:dyDescent="0.2">
      <c r="F10" s="109"/>
    </row>
    <row r="11" spans="1:10" x14ac:dyDescent="0.2">
      <c r="F11" s="109"/>
    </row>
    <row r="12" spans="1:10" x14ac:dyDescent="0.2">
      <c r="F12" s="109"/>
    </row>
    <row r="13" spans="1:10" x14ac:dyDescent="0.2">
      <c r="F13" s="109"/>
    </row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125" zoomScaleNormal="125" workbookViewId="0">
      <selection activeCell="F1" sqref="F1:J1048576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9.7109375" style="96" customWidth="1"/>
    <col min="7" max="7" width="9.7109375" style="13" hidden="1" customWidth="1"/>
    <col min="8" max="9" width="9.7109375" style="5" hidden="1" customWidth="1"/>
    <col min="10" max="10" width="9.7109375" style="5" customWidth="1"/>
    <col min="11" max="11" width="9.140625" style="11"/>
    <col min="12" max="12" width="0" style="11" hidden="1" customWidth="1"/>
    <col min="13" max="16384" width="9.140625" style="11"/>
  </cols>
  <sheetData>
    <row r="1" spans="1:10" x14ac:dyDescent="0.2">
      <c r="A1" s="10" t="s">
        <v>22</v>
      </c>
      <c r="B1" s="10"/>
      <c r="C1" s="10"/>
      <c r="D1" s="10"/>
      <c r="E1" s="10"/>
      <c r="F1" s="91"/>
      <c r="G1" s="10"/>
      <c r="H1" s="10"/>
      <c r="I1" s="10"/>
      <c r="J1" s="10"/>
    </row>
    <row r="3" spans="1:10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0" x14ac:dyDescent="0.2">
      <c r="F4" s="93"/>
      <c r="G4" s="14"/>
      <c r="H4" s="6"/>
      <c r="I4" s="6"/>
      <c r="J4" s="6"/>
    </row>
    <row r="5" spans="1:10" s="31" customFormat="1" x14ac:dyDescent="0.2">
      <c r="A5" s="47" t="s">
        <v>54</v>
      </c>
      <c r="B5" s="47"/>
      <c r="C5" s="48"/>
      <c r="D5" s="49"/>
      <c r="E5" s="47"/>
      <c r="F5" s="106"/>
      <c r="G5" s="50"/>
      <c r="H5" s="51"/>
      <c r="I5" s="51"/>
      <c r="J5" s="51"/>
    </row>
    <row r="6" spans="1:10" x14ac:dyDescent="0.2">
      <c r="F6" s="115"/>
      <c r="G6" s="14"/>
      <c r="H6" s="6"/>
      <c r="I6" s="6"/>
      <c r="J6" s="6"/>
    </row>
    <row r="7" spans="1:10" x14ac:dyDescent="0.2">
      <c r="A7" s="26" t="s">
        <v>38</v>
      </c>
      <c r="B7" s="16"/>
      <c r="C7" s="17"/>
      <c r="D7" s="18"/>
      <c r="E7" s="16"/>
      <c r="F7" s="116"/>
      <c r="G7" s="19"/>
      <c r="H7" s="27"/>
      <c r="I7" s="27"/>
      <c r="J7" s="27">
        <f>SUM(J4:J6)</f>
        <v>0</v>
      </c>
    </row>
    <row r="8" spans="1:10" x14ac:dyDescent="0.2">
      <c r="F8" s="109"/>
    </row>
    <row r="9" spans="1:10" x14ac:dyDescent="0.2">
      <c r="F9" s="109"/>
    </row>
    <row r="10" spans="1:10" x14ac:dyDescent="0.2">
      <c r="F10" s="109"/>
    </row>
    <row r="11" spans="1:10" x14ac:dyDescent="0.2">
      <c r="F11" s="109"/>
    </row>
    <row r="12" spans="1:10" x14ac:dyDescent="0.2">
      <c r="F12" s="109"/>
    </row>
    <row r="13" spans="1:10" x14ac:dyDescent="0.2">
      <c r="F13" s="109"/>
    </row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opLeftCell="B1" zoomScale="125" zoomScaleNormal="125" workbookViewId="0">
      <selection activeCell="F6" sqref="F6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1" x14ac:dyDescent="0.2">
      <c r="A1" s="10" t="s">
        <v>23</v>
      </c>
      <c r="B1" s="10"/>
      <c r="C1" s="10"/>
      <c r="D1" s="10"/>
      <c r="E1" s="10"/>
      <c r="F1" s="91"/>
      <c r="G1" s="10"/>
      <c r="H1" s="10"/>
      <c r="I1" s="10"/>
      <c r="J1" s="10"/>
    </row>
    <row r="3" spans="1:11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1" x14ac:dyDescent="0.2">
      <c r="A4" s="42"/>
      <c r="B4" s="42"/>
      <c r="C4" s="43"/>
      <c r="D4" s="44"/>
      <c r="E4" s="42"/>
      <c r="F4" s="102"/>
      <c r="G4" s="45"/>
      <c r="H4" s="46"/>
      <c r="I4" s="46"/>
      <c r="J4" s="46"/>
    </row>
    <row r="5" spans="1:11" ht="38.25" x14ac:dyDescent="0.2">
      <c r="A5" s="16">
        <v>1</v>
      </c>
      <c r="B5" s="16"/>
      <c r="C5" s="17" t="s">
        <v>91</v>
      </c>
      <c r="D5" s="22">
        <v>406</v>
      </c>
      <c r="E5" s="15" t="s">
        <v>10</v>
      </c>
      <c r="F5" s="105"/>
      <c r="G5" s="23"/>
      <c r="H5" s="23"/>
      <c r="I5" s="23"/>
      <c r="J5" s="29">
        <f>D5*F5</f>
        <v>0</v>
      </c>
      <c r="K5" s="33"/>
    </row>
    <row r="6" spans="1:11" ht="38.25" x14ac:dyDescent="0.2">
      <c r="A6" s="16">
        <v>2</v>
      </c>
      <c r="B6" s="118"/>
      <c r="C6" s="119" t="s">
        <v>90</v>
      </c>
      <c r="D6" s="122">
        <v>305</v>
      </c>
      <c r="E6" s="123" t="s">
        <v>10</v>
      </c>
      <c r="F6" s="105"/>
      <c r="G6" s="23"/>
      <c r="H6" s="23"/>
      <c r="I6" s="23"/>
      <c r="J6" s="29">
        <f>D6*F6</f>
        <v>0</v>
      </c>
      <c r="K6" s="33"/>
    </row>
    <row r="7" spans="1:11" x14ac:dyDescent="0.2">
      <c r="D7" s="39"/>
      <c r="E7" s="40"/>
      <c r="F7" s="113"/>
      <c r="G7" s="41"/>
      <c r="H7" s="9"/>
      <c r="I7" s="9"/>
      <c r="J7" s="9"/>
    </row>
    <row r="8" spans="1:11" x14ac:dyDescent="0.2">
      <c r="A8" s="26" t="s">
        <v>39</v>
      </c>
      <c r="B8" s="16"/>
      <c r="C8" s="17"/>
      <c r="D8" s="22"/>
      <c r="E8" s="35"/>
      <c r="F8" s="114"/>
      <c r="G8" s="29"/>
      <c r="H8" s="28"/>
      <c r="I8" s="28"/>
      <c r="J8" s="28">
        <f>SUM(J4:J7)</f>
        <v>0</v>
      </c>
    </row>
    <row r="9" spans="1:11" x14ac:dyDescent="0.2">
      <c r="F9" s="109"/>
    </row>
    <row r="10" spans="1:11" x14ac:dyDescent="0.2">
      <c r="F10" s="109"/>
    </row>
    <row r="11" spans="1:11" x14ac:dyDescent="0.2">
      <c r="F11" s="109"/>
    </row>
    <row r="12" spans="1:11" x14ac:dyDescent="0.2">
      <c r="F12" s="109"/>
    </row>
    <row r="13" spans="1:11" x14ac:dyDescent="0.2">
      <c r="F13" s="109"/>
    </row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125" zoomScaleNormal="125" workbookViewId="0">
      <selection activeCell="F5" sqref="F5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0" x14ac:dyDescent="0.2">
      <c r="A1" s="10" t="s">
        <v>24</v>
      </c>
      <c r="B1" s="10"/>
      <c r="C1" s="10"/>
      <c r="D1" s="10"/>
      <c r="E1" s="10"/>
      <c r="F1" s="91"/>
      <c r="G1" s="10"/>
      <c r="H1" s="10"/>
      <c r="I1" s="10"/>
      <c r="J1" s="10"/>
    </row>
    <row r="3" spans="1:10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0" x14ac:dyDescent="0.2">
      <c r="F4" s="93"/>
      <c r="G4" s="14"/>
      <c r="H4" s="6"/>
      <c r="I4" s="6"/>
      <c r="J4" s="6"/>
    </row>
    <row r="5" spans="1:10" x14ac:dyDescent="0.2">
      <c r="A5" s="118">
        <v>1</v>
      </c>
      <c r="B5" s="118"/>
      <c r="C5" s="119" t="s">
        <v>93</v>
      </c>
      <c r="D5" s="120">
        <v>165</v>
      </c>
      <c r="E5" s="121" t="s">
        <v>128</v>
      </c>
      <c r="F5" s="103"/>
      <c r="G5" s="56"/>
      <c r="H5" s="57"/>
      <c r="I5" s="57"/>
      <c r="J5" s="56">
        <f>D5*F5</f>
        <v>0</v>
      </c>
    </row>
    <row r="6" spans="1:10" x14ac:dyDescent="0.2">
      <c r="A6" s="16">
        <v>2</v>
      </c>
      <c r="B6" s="16"/>
      <c r="C6" s="17" t="s">
        <v>94</v>
      </c>
      <c r="D6" s="54">
        <v>162</v>
      </c>
      <c r="E6" s="55" t="s">
        <v>128</v>
      </c>
      <c r="F6" s="103"/>
      <c r="G6" s="56"/>
      <c r="H6" s="57"/>
      <c r="I6" s="57"/>
      <c r="J6" s="56">
        <f>D6*F6</f>
        <v>0</v>
      </c>
    </row>
    <row r="7" spans="1:10" x14ac:dyDescent="0.2">
      <c r="A7" s="16">
        <v>3</v>
      </c>
      <c r="B7" s="16"/>
      <c r="C7" s="17" t="s">
        <v>95</v>
      </c>
      <c r="D7" s="54">
        <v>190</v>
      </c>
      <c r="E7" s="55" t="s">
        <v>128</v>
      </c>
      <c r="F7" s="103"/>
      <c r="G7" s="56"/>
      <c r="H7" s="57"/>
      <c r="I7" s="57"/>
      <c r="J7" s="56">
        <f>D7*F7</f>
        <v>0</v>
      </c>
    </row>
    <row r="8" spans="1:10" x14ac:dyDescent="0.2">
      <c r="D8" s="58"/>
      <c r="E8" s="59"/>
      <c r="F8" s="111"/>
      <c r="G8" s="60"/>
      <c r="H8" s="61"/>
      <c r="I8" s="61"/>
      <c r="J8" s="61"/>
    </row>
    <row r="9" spans="1:10" x14ac:dyDescent="0.2">
      <c r="A9" s="26" t="s">
        <v>40</v>
      </c>
      <c r="B9" s="16"/>
      <c r="C9" s="17"/>
      <c r="D9" s="54"/>
      <c r="E9" s="62"/>
      <c r="F9" s="112"/>
      <c r="G9" s="56"/>
      <c r="H9" s="63"/>
      <c r="I9" s="63"/>
      <c r="J9" s="63">
        <f>SUM(J4:J8)</f>
        <v>0</v>
      </c>
    </row>
    <row r="10" spans="1:10" ht="3" customHeight="1" x14ac:dyDescent="0.2">
      <c r="F10" s="109"/>
    </row>
    <row r="11" spans="1:10" x14ac:dyDescent="0.2">
      <c r="F11" s="109"/>
    </row>
    <row r="12" spans="1:10" x14ac:dyDescent="0.2">
      <c r="F12" s="109"/>
    </row>
    <row r="13" spans="1:10" x14ac:dyDescent="0.2">
      <c r="F13" s="109"/>
    </row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125" zoomScaleNormal="125" workbookViewId="0">
      <selection activeCell="F5" sqref="F5"/>
    </sheetView>
  </sheetViews>
  <sheetFormatPr defaultColWidth="9.140625" defaultRowHeight="12.75" x14ac:dyDescent="0.2"/>
  <cols>
    <col min="1" max="2" width="9.140625" style="5"/>
    <col min="3" max="3" width="44.7109375" style="12" customWidth="1"/>
    <col min="4" max="4" width="9.7109375" style="13" customWidth="1"/>
    <col min="5" max="5" width="9.7109375" style="5" customWidth="1"/>
    <col min="6" max="6" width="13.7109375" style="96" customWidth="1"/>
    <col min="7" max="7" width="13.7109375" style="13" hidden="1" customWidth="1"/>
    <col min="8" max="9" width="13.7109375" style="5" hidden="1" customWidth="1"/>
    <col min="10" max="10" width="13.7109375" style="5" customWidth="1"/>
    <col min="11" max="11" width="0.5703125" style="11" customWidth="1"/>
    <col min="12" max="12" width="0" style="11" hidden="1" customWidth="1"/>
    <col min="13" max="16384" width="9.140625" style="11"/>
  </cols>
  <sheetData>
    <row r="1" spans="1:10" x14ac:dyDescent="0.2">
      <c r="A1" s="10" t="s">
        <v>25</v>
      </c>
      <c r="B1" s="10"/>
      <c r="C1" s="10"/>
      <c r="D1" s="10"/>
      <c r="E1" s="10"/>
      <c r="F1" s="91"/>
      <c r="G1" s="10"/>
      <c r="H1" s="10"/>
      <c r="I1" s="10"/>
      <c r="J1" s="10"/>
    </row>
    <row r="3" spans="1:10" x14ac:dyDescent="0.2">
      <c r="A3" s="89" t="s">
        <v>6</v>
      </c>
      <c r="B3" s="89" t="s">
        <v>8</v>
      </c>
      <c r="C3" s="90" t="s">
        <v>7</v>
      </c>
      <c r="D3" s="89" t="s">
        <v>1</v>
      </c>
      <c r="E3" s="89" t="s">
        <v>2</v>
      </c>
      <c r="F3" s="92" t="s">
        <v>67</v>
      </c>
      <c r="G3" s="89"/>
      <c r="H3" s="89"/>
      <c r="I3" s="89"/>
      <c r="J3" s="89" t="s">
        <v>4</v>
      </c>
    </row>
    <row r="4" spans="1:10" x14ac:dyDescent="0.2">
      <c r="F4" s="93"/>
      <c r="G4" s="14"/>
      <c r="H4" s="6"/>
      <c r="I4" s="6"/>
      <c r="J4" s="6"/>
    </row>
    <row r="5" spans="1:10" ht="25.5" x14ac:dyDescent="0.2">
      <c r="A5" s="30">
        <v>1</v>
      </c>
      <c r="B5" s="30"/>
      <c r="C5" s="32" t="s">
        <v>204</v>
      </c>
      <c r="D5" s="56">
        <v>6</v>
      </c>
      <c r="E5" s="55" t="s">
        <v>10</v>
      </c>
      <c r="F5" s="103"/>
      <c r="G5" s="56"/>
      <c r="H5" s="57"/>
      <c r="I5" s="57"/>
      <c r="J5" s="56">
        <f t="shared" ref="J5:J11" si="0">D5*F5</f>
        <v>0</v>
      </c>
    </row>
    <row r="6" spans="1:10" ht="25.5" x14ac:dyDescent="0.2">
      <c r="A6" s="30">
        <v>2</v>
      </c>
      <c r="B6" s="30"/>
      <c r="C6" s="32" t="s">
        <v>96</v>
      </c>
      <c r="D6" s="56">
        <v>6</v>
      </c>
      <c r="E6" s="55" t="s">
        <v>10</v>
      </c>
      <c r="F6" s="103"/>
      <c r="G6" s="56"/>
      <c r="H6" s="57"/>
      <c r="I6" s="57"/>
      <c r="J6" s="56">
        <f t="shared" si="0"/>
        <v>0</v>
      </c>
    </row>
    <row r="7" spans="1:10" ht="25.5" x14ac:dyDescent="0.2">
      <c r="A7" s="30">
        <v>3</v>
      </c>
      <c r="B7" s="30"/>
      <c r="C7" s="32" t="s">
        <v>205</v>
      </c>
      <c r="D7" s="56">
        <v>17</v>
      </c>
      <c r="E7" s="55" t="s">
        <v>10</v>
      </c>
      <c r="F7" s="103"/>
      <c r="G7" s="56"/>
      <c r="H7" s="57"/>
      <c r="I7" s="57"/>
      <c r="J7" s="56">
        <f t="shared" si="0"/>
        <v>0</v>
      </c>
    </row>
    <row r="8" spans="1:10" ht="25.5" x14ac:dyDescent="0.2">
      <c r="A8" s="16">
        <v>4</v>
      </c>
      <c r="B8" s="16"/>
      <c r="C8" s="32" t="s">
        <v>97</v>
      </c>
      <c r="D8" s="56">
        <v>17</v>
      </c>
      <c r="E8" s="55" t="s">
        <v>10</v>
      </c>
      <c r="F8" s="103"/>
      <c r="G8" s="56"/>
      <c r="H8" s="57"/>
      <c r="I8" s="57"/>
      <c r="J8" s="56">
        <f t="shared" si="0"/>
        <v>0</v>
      </c>
    </row>
    <row r="9" spans="1:10" x14ac:dyDescent="0.2">
      <c r="A9" s="16">
        <v>5</v>
      </c>
      <c r="B9" s="16"/>
      <c r="C9" s="17" t="s">
        <v>98</v>
      </c>
      <c r="D9" s="56">
        <v>2</v>
      </c>
      <c r="E9" s="55" t="s">
        <v>49</v>
      </c>
      <c r="F9" s="103"/>
      <c r="G9" s="56"/>
      <c r="H9" s="57"/>
      <c r="I9" s="57"/>
      <c r="J9" s="56">
        <f t="shared" si="0"/>
        <v>0</v>
      </c>
    </row>
    <row r="10" spans="1:10" ht="25.5" x14ac:dyDescent="0.2">
      <c r="A10" s="16">
        <v>6</v>
      </c>
      <c r="B10" s="16"/>
      <c r="C10" s="17" t="s">
        <v>118</v>
      </c>
      <c r="D10" s="56">
        <v>2</v>
      </c>
      <c r="E10" s="55" t="s">
        <v>49</v>
      </c>
      <c r="F10" s="103"/>
      <c r="G10" s="56"/>
      <c r="H10" s="57"/>
      <c r="I10" s="57"/>
      <c r="J10" s="56">
        <f t="shared" si="0"/>
        <v>0</v>
      </c>
    </row>
    <row r="11" spans="1:10" s="38" customFormat="1" ht="51" x14ac:dyDescent="0.2">
      <c r="A11" s="16">
        <v>7</v>
      </c>
      <c r="B11" s="36"/>
      <c r="C11" s="37" t="s">
        <v>117</v>
      </c>
      <c r="D11" s="56">
        <v>2</v>
      </c>
      <c r="E11" s="69" t="s">
        <v>49</v>
      </c>
      <c r="F11" s="103"/>
      <c r="G11" s="68"/>
      <c r="H11" s="70"/>
      <c r="I11" s="70"/>
      <c r="J11" s="56">
        <f t="shared" si="0"/>
        <v>0</v>
      </c>
    </row>
    <row r="12" spans="1:10" x14ac:dyDescent="0.2">
      <c r="A12" s="24"/>
      <c r="B12" s="24"/>
      <c r="C12" s="25"/>
      <c r="D12" s="71"/>
      <c r="E12" s="72"/>
      <c r="F12" s="110"/>
      <c r="G12" s="73"/>
      <c r="H12" s="74"/>
      <c r="I12" s="74"/>
      <c r="J12" s="74"/>
    </row>
    <row r="13" spans="1:10" x14ac:dyDescent="0.2">
      <c r="A13" s="26" t="s">
        <v>41</v>
      </c>
      <c r="B13" s="16"/>
      <c r="C13" s="17"/>
      <c r="D13" s="75"/>
      <c r="E13" s="76"/>
      <c r="F13" s="108"/>
      <c r="G13" s="77"/>
      <c r="H13" s="78"/>
      <c r="I13" s="78"/>
      <c r="J13" s="78">
        <f>SUM(J4:J12)</f>
        <v>0</v>
      </c>
    </row>
    <row r="14" spans="1:10" ht="3" customHeight="1" x14ac:dyDescent="0.2"/>
  </sheetData>
  <sheetProtection password="CB9F" sheet="1" objects="1" scenarios="1" selectLockedCells="1"/>
  <phoneticPr fontId="1" type="noConversion"/>
  <pageMargins left="0.74803149606299213" right="0.74803149606299213" top="0.98425196850393704" bottom="0.98425196850393704" header="0.31496062992125984" footer="0.31496062992125984"/>
  <pageSetup paperSize="9" scale="8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13</vt:i4>
      </vt:variant>
    </vt:vector>
  </HeadingPairs>
  <TitlesOfParts>
    <vt:vector size="26" baseType="lpstr">
      <vt:lpstr>Összesítő</vt:lpstr>
      <vt:lpstr>1. Bontás</vt:lpstr>
      <vt:lpstr>2. Földmunka</vt:lpstr>
      <vt:lpstr>3. Burkolatalapok</vt:lpstr>
      <vt:lpstr>4. Aszfalt burkolatok</vt:lpstr>
      <vt:lpstr>5. Beton burkolatok</vt:lpstr>
      <vt:lpstr>6. Kőburkolatok</vt:lpstr>
      <vt:lpstr>7. Szegélyek</vt:lpstr>
      <vt:lpstr>8. Forgalomtechnika</vt:lpstr>
      <vt:lpstr>9. Közművek</vt:lpstr>
      <vt:lpstr>10. Növényzet</vt:lpstr>
      <vt:lpstr>11. Egyebek</vt:lpstr>
      <vt:lpstr>12. Közvilágítás</vt:lpstr>
      <vt:lpstr>'1. Bontás'!Nyomtatási_terület</vt:lpstr>
      <vt:lpstr>'10. Növényzet'!Nyomtatási_terület</vt:lpstr>
      <vt:lpstr>'11. Egyebek'!Nyomtatási_terület</vt:lpstr>
      <vt:lpstr>'12. Közvilágítás'!Nyomtatási_terület</vt:lpstr>
      <vt:lpstr>'2. Földmunka'!Nyomtatási_terület</vt:lpstr>
      <vt:lpstr>'3. Burkolatalapok'!Nyomtatási_terület</vt:lpstr>
      <vt:lpstr>'4. Aszfalt burkolatok'!Nyomtatási_terület</vt:lpstr>
      <vt:lpstr>'5. Beton burkolatok'!Nyomtatási_terület</vt:lpstr>
      <vt:lpstr>'6. Kőburkolatok'!Nyomtatási_terület</vt:lpstr>
      <vt:lpstr>'7. Szegélyek'!Nyomtatási_terület</vt:lpstr>
      <vt:lpstr>'8. Forgalomtechnika'!Nyomtatási_terület</vt:lpstr>
      <vt:lpstr>'9. Közművek'!Nyomtatási_terület</vt:lpstr>
      <vt:lpstr>Összesítő!Nyomtatási_terület</vt:lpstr>
    </vt:vector>
  </TitlesOfParts>
  <Company>Viadukt Kft.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ifj. Kovács Tamás</dc:creator>
  <cp:lastModifiedBy>Szigetvári Vilmos</cp:lastModifiedBy>
  <cp:lastPrinted>2017-06-29T06:38:39Z</cp:lastPrinted>
  <dcterms:created xsi:type="dcterms:W3CDTF">2007-10-11T20:55:40Z</dcterms:created>
  <dcterms:modified xsi:type="dcterms:W3CDTF">2017-08-16T10:51:38Z</dcterms:modified>
</cp:coreProperties>
</file>